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21600" windowHeight="9690" tabRatio="641" activeTab="2"/>
  </bookViews>
  <sheets>
    <sheet name="使用说明" sheetId="1" r:id="rId1"/>
    <sheet name="原始数据" sheetId="2" r:id="rId2"/>
    <sheet name="各班成绩" sheetId="3" r:id="rId3"/>
    <sheet name="统分总表" sheetId="4" r:id="rId4"/>
  </sheets>
  <definedNames/>
  <calcPr fullCalcOnLoad="1"/>
</workbook>
</file>

<file path=xl/sharedStrings.xml><?xml version="1.0" encoding="utf-8"?>
<sst xmlns="http://schemas.openxmlformats.org/spreadsheetml/2006/main" count="345" uniqueCount="98">
  <si>
    <t>姓名</t>
  </si>
  <si>
    <t>基础</t>
  </si>
  <si>
    <t>加分</t>
  </si>
  <si>
    <t>学校:</t>
  </si>
  <si>
    <t>年级</t>
  </si>
  <si>
    <t>学科:</t>
  </si>
  <si>
    <t>填报时间:</t>
  </si>
  <si>
    <t>项目</t>
  </si>
  <si>
    <t>任课教师</t>
  </si>
  <si>
    <t>人数</t>
  </si>
  <si>
    <t>分               数               段</t>
  </si>
  <si>
    <t>总分</t>
  </si>
  <si>
    <t>平均分</t>
  </si>
  <si>
    <t>合格率</t>
  </si>
  <si>
    <t>优生率</t>
  </si>
  <si>
    <t>应考</t>
  </si>
  <si>
    <t>实考</t>
  </si>
  <si>
    <t>99.5-90</t>
  </si>
  <si>
    <t>89.5-85</t>
  </si>
  <si>
    <t>84.5-80</t>
  </si>
  <si>
    <t>79.5-70</t>
  </si>
  <si>
    <t>69.5-60</t>
  </si>
  <si>
    <t>59.5-0</t>
  </si>
  <si>
    <t>最高分</t>
  </si>
  <si>
    <t>最低分</t>
  </si>
  <si>
    <t>基础分</t>
  </si>
  <si>
    <t>加分</t>
  </si>
  <si>
    <t>%</t>
  </si>
  <si>
    <t>合计</t>
  </si>
  <si>
    <t>棠   外   附   小</t>
  </si>
  <si>
    <t>编号</t>
  </si>
  <si>
    <t>注:   1、学生的成绩在60分及以上为合格。</t>
  </si>
  <si>
    <t xml:space="preserve">      3、执教者应填写本年级本学科全体教师,组长排在第一位。</t>
  </si>
  <si>
    <t xml:space="preserve">      4、请各校如实填写,及时发送。</t>
  </si>
  <si>
    <t>总分</t>
  </si>
  <si>
    <t>平均分</t>
  </si>
  <si>
    <t>最高分</t>
  </si>
  <si>
    <t>最低分</t>
  </si>
  <si>
    <t>100分</t>
  </si>
  <si>
    <t>90-99.5</t>
  </si>
  <si>
    <t>85－89.5</t>
  </si>
  <si>
    <t>80-84.5</t>
  </si>
  <si>
    <t>70-79</t>
  </si>
  <si>
    <t>60-69</t>
  </si>
  <si>
    <t>60分以下</t>
  </si>
  <si>
    <t>应考人数</t>
  </si>
  <si>
    <t>实考人数</t>
  </si>
  <si>
    <t>优生人数</t>
  </si>
  <si>
    <t>优生率</t>
  </si>
  <si>
    <t>及格人数</t>
  </si>
  <si>
    <t>及格率</t>
  </si>
  <si>
    <t>各位老师：</t>
  </si>
  <si>
    <t>现将使用说明如下：</t>
  </si>
  <si>
    <r>
      <t>2</t>
    </r>
    <r>
      <rPr>
        <sz val="10.5"/>
        <rFont val="宋体"/>
        <family val="0"/>
      </rPr>
      <t>、从本通知的下面相关附件下载你要统计的年级统分表，保存到桌面。</t>
    </r>
  </si>
  <si>
    <r>
      <t>5</t>
    </r>
    <r>
      <rPr>
        <sz val="10.5"/>
        <rFont val="宋体"/>
        <family val="0"/>
      </rPr>
      <t>、点统分总表，看到表里数据已完成统计工作。现在请你把表格填写完整（学年度、</t>
    </r>
    <r>
      <rPr>
        <sz val="10.5"/>
        <rFont val="Calibri"/>
        <family val="2"/>
      </rPr>
      <t>XX</t>
    </r>
    <r>
      <rPr>
        <sz val="10.5"/>
        <rFont val="宋体"/>
        <family val="0"/>
      </rPr>
      <t>学期、年级、学科、填报时间、任课教师、试卷分析。</t>
    </r>
  </si>
  <si>
    <r>
      <t>6</t>
    </r>
    <r>
      <rPr>
        <sz val="10.5"/>
        <rFont val="宋体"/>
        <family val="0"/>
      </rPr>
      <t>、将此表保存。</t>
    </r>
  </si>
  <si>
    <r>
      <t>7</t>
    </r>
    <r>
      <rPr>
        <sz val="10.5"/>
        <rFont val="宋体"/>
        <family val="0"/>
      </rPr>
      <t>、上传给任华容老师。</t>
    </r>
  </si>
  <si>
    <r>
      <t xml:space="preserve">    </t>
    </r>
    <r>
      <rPr>
        <sz val="10.5"/>
        <rFont val="宋体"/>
        <family val="0"/>
      </rPr>
      <t>如还有不清楚的请致电：刘明辉</t>
    </r>
    <r>
      <rPr>
        <sz val="10.5"/>
        <rFont val="Calibri"/>
        <family val="2"/>
      </rPr>
      <t xml:space="preserve">  6493</t>
    </r>
  </si>
  <si>
    <t>2014.1.14</t>
  </si>
  <si>
    <r>
      <t>1</t>
    </r>
    <r>
      <rPr>
        <sz val="10.5"/>
        <rFont val="宋体"/>
        <family val="0"/>
      </rPr>
      <t>、登录成绩管理——点成绩查询——点整体名次——点小学</t>
    </r>
    <r>
      <rPr>
        <sz val="10.5"/>
        <rFont val="Calibri"/>
        <family val="2"/>
      </rPr>
      <t>20xx</t>
    </r>
    <r>
      <rPr>
        <sz val="10.5"/>
        <rFont val="宋体"/>
        <family val="0"/>
      </rPr>
      <t>届全年级——（这时会出现这个年级对应的所有分数）点这个表的最下方</t>
    </r>
    <r>
      <rPr>
        <sz val="10.5"/>
        <rFont val="Calibri"/>
        <family val="2"/>
      </rPr>
      <t>EXCel</t>
    </r>
    <r>
      <rPr>
        <sz val="10.5"/>
        <rFont val="宋体"/>
        <family val="0"/>
      </rPr>
      <t>文件（等待</t>
    </r>
    <r>
      <rPr>
        <sz val="10.5"/>
        <rFont val="Calibri"/>
        <family val="2"/>
      </rPr>
      <t>6</t>
    </r>
    <r>
      <rPr>
        <sz val="10.5"/>
        <rFont val="宋体"/>
        <family val="0"/>
      </rPr>
      <t>秒）会出现——</t>
    </r>
    <r>
      <rPr>
        <u val="single"/>
        <sz val="10.5"/>
        <rFont val="宋体"/>
        <family val="0"/>
      </rPr>
      <t>按当前班级查询学生成绩</t>
    </r>
    <r>
      <rPr>
        <u val="single"/>
        <sz val="10.5"/>
        <rFont val="Calibri"/>
        <family val="2"/>
      </rPr>
      <t xml:space="preserve">  xxx</t>
    </r>
    <r>
      <rPr>
        <u val="single"/>
        <sz val="10.5"/>
        <rFont val="宋体"/>
        <family val="0"/>
      </rPr>
      <t>。</t>
    </r>
    <r>
      <rPr>
        <u val="single"/>
        <sz val="10.5"/>
        <rFont val="Calibri"/>
        <family val="2"/>
      </rPr>
      <t>XL</t>
    </r>
    <r>
      <rPr>
        <sz val="10.5"/>
        <rFont val="宋体"/>
        <family val="0"/>
      </rPr>
      <t>点击</t>
    </r>
    <r>
      <rPr>
        <sz val="10.5"/>
        <rFont val="Calibri"/>
        <family val="2"/>
      </rPr>
      <t>----</t>
    </r>
    <r>
      <rPr>
        <sz val="10.5"/>
        <rFont val="宋体"/>
        <family val="0"/>
      </rPr>
      <t>右键——目标另存为（存到桌面即可）——保存。这时桌面会出现你刚才保存的电子文档。</t>
    </r>
  </si>
  <si>
    <t xml:space="preserve">  测试成绩表</t>
  </si>
  <si>
    <r>
      <t>3</t>
    </r>
    <r>
      <rPr>
        <sz val="10.5"/>
        <rFont val="宋体"/>
        <family val="0"/>
      </rPr>
      <t>、将两个表格都打开。统分表是</t>
    </r>
    <r>
      <rPr>
        <sz val="10.5"/>
        <rFont val="Calibri"/>
        <family val="2"/>
      </rPr>
      <t>2007</t>
    </r>
    <r>
      <rPr>
        <sz val="10.5"/>
        <rFont val="宋体"/>
        <family val="0"/>
      </rPr>
      <t>版的，必须点</t>
    </r>
    <r>
      <rPr>
        <b/>
        <sz val="10.5"/>
        <color indexed="10"/>
        <rFont val="宋体"/>
        <family val="0"/>
      </rPr>
      <t>“启用宏”</t>
    </r>
    <r>
      <rPr>
        <sz val="10.5"/>
        <rFont val="宋体"/>
        <family val="0"/>
      </rPr>
      <t>。（</t>
    </r>
    <r>
      <rPr>
        <sz val="10.5"/>
        <rFont val="Calibri"/>
        <family val="2"/>
      </rPr>
      <t>03</t>
    </r>
    <r>
      <rPr>
        <sz val="10.5"/>
        <rFont val="宋体"/>
        <family val="0"/>
      </rPr>
      <t>版的电子表格）点工具——宏——安全性——安全级——低——确定——保存——关闭——再打开——清空。</t>
    </r>
  </si>
  <si>
    <r>
      <t>4</t>
    </r>
    <r>
      <rPr>
        <sz val="10.5"/>
        <rFont val="宋体"/>
        <family val="0"/>
      </rPr>
      <t>、不需要你改动其中的任何数据。将</t>
    </r>
    <r>
      <rPr>
        <u val="single"/>
        <sz val="10.5"/>
        <rFont val="宋体"/>
        <family val="0"/>
      </rPr>
      <t>当前班级查询学生成绩</t>
    </r>
    <r>
      <rPr>
        <sz val="10.5"/>
        <rFont val="宋体"/>
        <family val="0"/>
      </rPr>
      <t>全复制——粘贴到统分表里的原始数据里——点各班成绩——点基础——点加分，可以看到所有的名字和分数都出现。（</t>
    </r>
    <r>
      <rPr>
        <b/>
        <sz val="10.5"/>
        <color indexed="10"/>
        <rFont val="宋体"/>
        <family val="0"/>
      </rPr>
      <t>如果有同学缺考，请先在原始数据里找到他，把他的分数</t>
    </r>
    <r>
      <rPr>
        <b/>
        <sz val="10.5"/>
        <color indexed="10"/>
        <rFont val="Calibri"/>
        <family val="2"/>
      </rPr>
      <t>0</t>
    </r>
    <r>
      <rPr>
        <b/>
        <sz val="10.5"/>
        <color indexed="10"/>
        <rFont val="宋体"/>
        <family val="0"/>
      </rPr>
      <t>分删掉，让它空白。一定要删，不然它就会以</t>
    </r>
    <r>
      <rPr>
        <b/>
        <sz val="10.5"/>
        <color indexed="10"/>
        <rFont val="Calibri"/>
        <family val="2"/>
      </rPr>
      <t>0</t>
    </r>
    <r>
      <rPr>
        <b/>
        <sz val="10.5"/>
        <color indexed="10"/>
        <rFont val="宋体"/>
        <family val="0"/>
      </rPr>
      <t>给全班进行统计。）</t>
    </r>
  </si>
  <si>
    <t>新增功能：</t>
  </si>
  <si>
    <t>A、从原始数据中的学科名字查找数据，不再受原始数据排列乱而带来的影响。</t>
  </si>
  <si>
    <t>B、可以从各班成绩里看到当前统计的是哪个学科的成绩。</t>
  </si>
  <si>
    <t>C、在统分总表里自动填充当前统计的学科名字，不再手动输入。</t>
  </si>
  <si>
    <t>D、在统分总表里的学期、时间已填写，不用再填，避免有人填写出错的可能。</t>
  </si>
  <si>
    <r>
      <t xml:space="preserve">      2、一、二、三、年级学生成绩在</t>
    </r>
    <r>
      <rPr>
        <sz val="10"/>
        <rFont val="宋体"/>
        <family val="0"/>
      </rPr>
      <t>85分及以上为优生,四、五、六年级学生成绩在80分及以上为优生。</t>
    </r>
  </si>
  <si>
    <t>1班</t>
  </si>
  <si>
    <t>2班</t>
  </si>
  <si>
    <t>3班</t>
  </si>
  <si>
    <t>4班</t>
  </si>
  <si>
    <t>5班</t>
  </si>
  <si>
    <t>6班</t>
  </si>
  <si>
    <t>7班</t>
  </si>
  <si>
    <t>8班</t>
  </si>
  <si>
    <t>9班</t>
  </si>
  <si>
    <t>10班</t>
  </si>
  <si>
    <t>11班</t>
  </si>
  <si>
    <t>12班</t>
  </si>
  <si>
    <t>良好率</t>
  </si>
  <si>
    <t>个人得分</t>
  </si>
  <si>
    <t>班级得分</t>
  </si>
  <si>
    <t>良好率</t>
  </si>
  <si>
    <r>
      <t xml:space="preserve">   双流区东升片</t>
    </r>
    <r>
      <rPr>
        <u val="single"/>
        <sz val="20"/>
        <rFont val="黑体"/>
        <family val="3"/>
      </rPr>
      <t xml:space="preserve"> 2019-2020  </t>
    </r>
    <r>
      <rPr>
        <sz val="20"/>
        <rFont val="黑体"/>
        <family val="3"/>
      </rPr>
      <t>学年度</t>
    </r>
    <r>
      <rPr>
        <u val="single"/>
        <sz val="20"/>
        <rFont val="黑体"/>
        <family val="3"/>
      </rPr>
      <t xml:space="preserve"> 上 </t>
    </r>
    <r>
      <rPr>
        <sz val="20"/>
        <rFont val="黑体"/>
        <family val="3"/>
      </rPr>
      <t>期教育教学质量情况统计表</t>
    </r>
  </si>
  <si>
    <t>年级（1）班</t>
  </si>
  <si>
    <t>年级（2）班</t>
  </si>
  <si>
    <t>年级（3）班</t>
  </si>
  <si>
    <t>年级（4）班</t>
  </si>
  <si>
    <t>年级（5）班</t>
  </si>
  <si>
    <t>年级（6）班</t>
  </si>
  <si>
    <t>年级（7）班</t>
  </si>
  <si>
    <t>年级（8）班</t>
  </si>
  <si>
    <t>年级（9）班</t>
  </si>
  <si>
    <t>年级（10）班</t>
  </si>
  <si>
    <t>年级（11）班</t>
  </si>
  <si>
    <t>年级（12）班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</si>
</sst>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"/>
    <numFmt numFmtId="184" formatCode="0.000"/>
    <numFmt numFmtId="185" formatCode="0.00_ "/>
    <numFmt numFmtId="186" formatCode="0.000000000000_ "/>
    <numFmt numFmtId="187" formatCode="0.00000000000_ "/>
    <numFmt numFmtId="188" formatCode="0.0000000000_ "/>
    <numFmt numFmtId="189" formatCode="0.000000000_ "/>
    <numFmt numFmtId="190" formatCode="0.00000000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"/>
    <numFmt numFmtId="197" formatCode="0_ "/>
  </numFmts>
  <fonts count="7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3"/>
      <name val="宋体"/>
      <family val="0"/>
    </font>
    <font>
      <sz val="11"/>
      <name val="宋体"/>
      <family val="0"/>
    </font>
    <font>
      <sz val="20"/>
      <name val="黑体"/>
      <family val="3"/>
    </font>
    <font>
      <u val="single"/>
      <sz val="20"/>
      <name val="黑体"/>
      <family val="3"/>
    </font>
    <font>
      <sz val="8"/>
      <name val="宋体"/>
      <family val="0"/>
    </font>
    <font>
      <sz val="12"/>
      <name val="Times New Roman"/>
      <family val="1"/>
    </font>
    <font>
      <sz val="12"/>
      <name val="Script MT Bold"/>
      <family val="4"/>
    </font>
    <font>
      <sz val="11"/>
      <name val="Ravie"/>
      <family val="5"/>
    </font>
    <font>
      <sz val="12"/>
      <name val="Rockwell Condensed"/>
      <family val="1"/>
    </font>
    <font>
      <b/>
      <sz val="12"/>
      <color indexed="10"/>
      <name val="Rockwell Condensed"/>
      <family val="1"/>
    </font>
    <font>
      <b/>
      <sz val="10"/>
      <name val="宋体"/>
      <family val="0"/>
    </font>
    <font>
      <sz val="10"/>
      <name val="华文行楷"/>
      <family val="0"/>
    </font>
    <font>
      <b/>
      <sz val="10"/>
      <color indexed="10"/>
      <name val="宋体"/>
      <family val="0"/>
    </font>
    <font>
      <sz val="10"/>
      <color indexed="8"/>
      <name val="ˎ̥"/>
      <family val="2"/>
    </font>
    <font>
      <b/>
      <sz val="22"/>
      <name val="宋体"/>
      <family val="0"/>
    </font>
    <font>
      <b/>
      <sz val="12"/>
      <name val="宋体"/>
      <family val="0"/>
    </font>
    <font>
      <b/>
      <sz val="11"/>
      <color indexed="36"/>
      <name val="黑体"/>
      <family val="3"/>
    </font>
    <font>
      <b/>
      <sz val="12"/>
      <color indexed="10"/>
      <name val="黑体"/>
      <family val="3"/>
    </font>
    <font>
      <b/>
      <sz val="26"/>
      <color indexed="10"/>
      <name val="宋体"/>
      <family val="0"/>
    </font>
    <font>
      <sz val="10.5"/>
      <name val="Calibri"/>
      <family val="2"/>
    </font>
    <font>
      <sz val="10.5"/>
      <name val="宋体"/>
      <family val="0"/>
    </font>
    <font>
      <u val="single"/>
      <sz val="10.5"/>
      <name val="宋体"/>
      <family val="0"/>
    </font>
    <font>
      <u val="single"/>
      <sz val="10.5"/>
      <name val="Calibri"/>
      <family val="2"/>
    </font>
    <font>
      <b/>
      <sz val="10.5"/>
      <name val="宋体"/>
      <family val="0"/>
    </font>
    <font>
      <b/>
      <sz val="10.5"/>
      <color indexed="10"/>
      <name val="宋体"/>
      <family val="0"/>
    </font>
    <font>
      <b/>
      <sz val="10.5"/>
      <color indexed="10"/>
      <name val="Calibri"/>
      <family val="2"/>
    </font>
    <font>
      <b/>
      <sz val="12"/>
      <color indexed="59"/>
      <name val="Tahoma"/>
      <family val="2"/>
    </font>
    <font>
      <b/>
      <sz val="12"/>
      <color indexed="59"/>
      <name val="宋体"/>
      <family val="0"/>
    </font>
    <font>
      <b/>
      <sz val="12"/>
      <color indexed="10"/>
      <name val="宋体"/>
      <family val="0"/>
    </font>
    <font>
      <sz val="12"/>
      <name val="Rockwell Extra Bold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方正姚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方正姚体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0" fillId="0" borderId="0">
      <alignment vertical="center"/>
      <protection/>
    </xf>
    <xf numFmtId="0" fontId="59" fillId="20" borderId="0" applyNumberFormat="0" applyBorder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22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3" borderId="0" applyNumberFormat="0" applyBorder="0" applyAlignment="0" applyProtection="0"/>
    <xf numFmtId="0" fontId="67" fillId="21" borderId="8" applyNumberFormat="0" applyAlignment="0" applyProtection="0"/>
    <xf numFmtId="0" fontId="68" fillId="24" borderId="5" applyNumberFormat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9" applyNumberFormat="0" applyFont="0" applyAlignment="0" applyProtection="0"/>
  </cellStyleXfs>
  <cellXfs count="13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176" fontId="3" fillId="0" borderId="10" xfId="0" applyNumberFormat="1" applyFont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22" fillId="35" borderId="0" xfId="0" applyFont="1" applyFill="1" applyAlignment="1">
      <alignment vertical="center"/>
    </xf>
    <xf numFmtId="0" fontId="23" fillId="0" borderId="0" xfId="0" applyFont="1" applyAlignment="1">
      <alignment horizontal="justify" vertical="center"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32" borderId="10" xfId="0" applyFont="1" applyFill="1" applyBorder="1" applyAlignment="1" applyProtection="1">
      <alignment horizontal="center" vertical="center" shrinkToFit="1"/>
      <protection locked="0"/>
    </xf>
    <xf numFmtId="0" fontId="3" fillId="32" borderId="0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17" fillId="32" borderId="1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32" borderId="0" xfId="0" applyFont="1" applyFill="1" applyAlignment="1" applyProtection="1">
      <alignment horizontal="center" vertical="center" shrinkToFit="1"/>
      <protection/>
    </xf>
    <xf numFmtId="0" fontId="3" fillId="32" borderId="14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32" borderId="15" xfId="0" applyFont="1" applyFill="1" applyBorder="1" applyAlignment="1" applyProtection="1">
      <alignment horizontal="center" shrinkToFit="1"/>
      <protection locked="0"/>
    </xf>
    <xf numFmtId="0" fontId="3" fillId="33" borderId="15" xfId="0" applyFont="1" applyFill="1" applyBorder="1" applyAlignment="1" applyProtection="1">
      <alignment horizont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justify" vertical="center"/>
    </xf>
    <xf numFmtId="0" fontId="30" fillId="34" borderId="0" xfId="0" applyFont="1" applyFill="1" applyAlignment="1">
      <alignment vertical="center"/>
    </xf>
    <xf numFmtId="0" fontId="31" fillId="34" borderId="0" xfId="0" applyFont="1" applyFill="1" applyAlignment="1">
      <alignment vertical="center"/>
    </xf>
    <xf numFmtId="0" fontId="17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3" fillId="33" borderId="16" xfId="0" applyFont="1" applyFill="1" applyBorder="1" applyAlignment="1" applyProtection="1">
      <alignment vertical="center" shrinkToFit="1"/>
      <protection locked="0"/>
    </xf>
    <xf numFmtId="0" fontId="5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8" fillId="36" borderId="10" xfId="0" applyFon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 horizontal="center" vertical="center"/>
    </xf>
    <xf numFmtId="0" fontId="19" fillId="32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3" fillId="37" borderId="11" xfId="0" applyFont="1" applyFill="1" applyBorder="1" applyAlignment="1" applyProtection="1">
      <alignment horizontal="center" vertical="center" shrinkToFit="1"/>
      <protection/>
    </xf>
    <xf numFmtId="0" fontId="3" fillId="37" borderId="0" xfId="0" applyFont="1" applyFill="1" applyBorder="1" applyAlignment="1" applyProtection="1">
      <alignment horizontal="center" vertical="center" shrinkToFit="1"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196" fontId="12" fillId="0" borderId="10" xfId="0" applyNumberFormat="1" applyFont="1" applyBorder="1" applyAlignment="1" applyProtection="1">
      <alignment horizontal="center" vertical="center" wrapText="1"/>
      <protection/>
    </xf>
    <xf numFmtId="196" fontId="0" fillId="0" borderId="10" xfId="0" applyNumberFormat="1" applyBorder="1" applyAlignment="1">
      <alignment horizontal="center" vertical="center"/>
    </xf>
    <xf numFmtId="176" fontId="69" fillId="37" borderId="10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3" fillId="32" borderId="10" xfId="0" applyFont="1" applyFill="1" applyBorder="1" applyAlignment="1" applyProtection="1">
      <alignment horizontal="center" shrinkToFit="1"/>
      <protection locked="0"/>
    </xf>
    <xf numFmtId="0" fontId="3" fillId="33" borderId="10" xfId="0" applyFont="1" applyFill="1" applyBorder="1" applyAlignment="1" applyProtection="1">
      <alignment horizontal="center" shrinkToFit="1"/>
      <protection locked="0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185" fontId="3" fillId="0" borderId="13" xfId="0" applyNumberFormat="1" applyFont="1" applyBorder="1" applyAlignment="1" applyProtection="1">
      <alignment horizontal="center" vertical="center" shrinkToFit="1"/>
      <protection/>
    </xf>
    <xf numFmtId="185" fontId="3" fillId="0" borderId="11" xfId="0" applyNumberFormat="1" applyFont="1" applyBorder="1" applyAlignment="1" applyProtection="1">
      <alignment horizontal="center" vertical="center" shrinkToFit="1"/>
      <protection/>
    </xf>
    <xf numFmtId="176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176" fontId="3" fillId="0" borderId="13" xfId="33" applyNumberFormat="1" applyFont="1" applyBorder="1" applyAlignment="1" applyProtection="1">
      <alignment horizontal="center" vertical="center" shrinkToFit="1"/>
      <protection/>
    </xf>
    <xf numFmtId="176" fontId="3" fillId="0" borderId="11" xfId="33" applyNumberFormat="1" applyFont="1" applyBorder="1" applyAlignment="1" applyProtection="1">
      <alignment horizontal="center" vertical="center" shrinkToFit="1"/>
      <protection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5" fillId="33" borderId="19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37" borderId="13" xfId="0" applyFont="1" applyFill="1" applyBorder="1" applyAlignment="1" applyProtection="1">
      <alignment horizontal="center" vertical="center" shrinkToFit="1"/>
      <protection/>
    </xf>
    <xf numFmtId="0" fontId="3" fillId="37" borderId="11" xfId="0" applyFont="1" applyFill="1" applyBorder="1" applyAlignment="1" applyProtection="1">
      <alignment horizontal="center" vertical="center" shrinkToFit="1"/>
      <protection/>
    </xf>
    <xf numFmtId="0" fontId="15" fillId="34" borderId="13" xfId="0" applyFont="1" applyFill="1" applyBorder="1" applyAlignment="1" applyProtection="1">
      <alignment horizontal="center" vertical="center"/>
      <protection locked="0"/>
    </xf>
    <xf numFmtId="0" fontId="15" fillId="34" borderId="14" xfId="0" applyFont="1" applyFill="1" applyBorder="1" applyAlignment="1" applyProtection="1">
      <alignment horizontal="center" vertical="center"/>
      <protection locked="0"/>
    </xf>
    <xf numFmtId="0" fontId="15" fillId="34" borderId="11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178" fontId="3" fillId="32" borderId="0" xfId="0" applyNumberFormat="1" applyFont="1" applyFill="1" applyBorder="1" applyAlignment="1" applyProtection="1">
      <alignment horizontal="left" vertical="center" wrapText="1"/>
      <protection/>
    </xf>
    <xf numFmtId="178" fontId="3" fillId="32" borderId="0" xfId="0" applyNumberFormat="1" applyFont="1" applyFill="1" applyBorder="1" applyAlignment="1" applyProtection="1">
      <alignment horizontal="left" vertical="center"/>
      <protection/>
    </xf>
    <xf numFmtId="0" fontId="14" fillId="38" borderId="0" xfId="0" applyFont="1" applyFill="1" applyAlignment="1" applyProtection="1">
      <alignment horizontal="center" vertical="center"/>
      <protection/>
    </xf>
    <xf numFmtId="0" fontId="15" fillId="34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32" fillId="32" borderId="13" xfId="0" applyFont="1" applyFill="1" applyBorder="1" applyAlignment="1" applyProtection="1">
      <alignment horizontal="center" vertical="center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178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178" fontId="0" fillId="32" borderId="14" xfId="0" applyNumberFormat="1" applyFill="1" applyBorder="1" applyAlignment="1" applyProtection="1">
      <alignment horizontal="center" vertical="center"/>
      <protection locked="0"/>
    </xf>
    <xf numFmtId="178" fontId="0" fillId="32" borderId="11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distributed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2" borderId="13" xfId="0" applyFill="1" applyBorder="1" applyAlignment="1" applyProtection="1">
      <alignment horizontal="left" vertical="top" wrapText="1"/>
      <protection locked="0"/>
    </xf>
    <xf numFmtId="0" fontId="0" fillId="32" borderId="14" xfId="0" applyFill="1" applyBorder="1" applyAlignment="1" applyProtection="1">
      <alignment horizontal="left" vertical="top" wrapText="1"/>
      <protection locked="0"/>
    </xf>
    <xf numFmtId="0" fontId="0" fillId="32" borderId="11" xfId="0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6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5275" y="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成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绩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班级</a:t>
          </a:r>
        </a:p>
      </xdr:txBody>
    </xdr:sp>
    <xdr:clientData/>
  </xdr:twoCellAnchor>
  <xdr:twoCellAnchor>
    <xdr:from>
      <xdr:col>24</xdr:col>
      <xdr:colOff>123825</xdr:colOff>
      <xdr:row>74</xdr:row>
      <xdr:rowOff>152400</xdr:rowOff>
    </xdr:from>
    <xdr:to>
      <xdr:col>24</xdr:col>
      <xdr:colOff>123825</xdr:colOff>
      <xdr:row>74</xdr:row>
      <xdr:rowOff>152400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8972550" y="1222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  <xdr:twoCellAnchor>
    <xdr:from>
      <xdr:col>24</xdr:col>
      <xdr:colOff>123825</xdr:colOff>
      <xdr:row>74</xdr:row>
      <xdr:rowOff>152400</xdr:rowOff>
    </xdr:from>
    <xdr:to>
      <xdr:col>24</xdr:col>
      <xdr:colOff>123825</xdr:colOff>
      <xdr:row>74</xdr:row>
      <xdr:rowOff>152400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8972550" y="1222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成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绩</a:t>
          </a:r>
        </a:p>
      </xdr:txBody>
    </xdr:sp>
    <xdr:clientData/>
  </xdr:twoCellAnchor>
  <xdr:twoCellAnchor>
    <xdr:from>
      <xdr:col>24</xdr:col>
      <xdr:colOff>123825</xdr:colOff>
      <xdr:row>74</xdr:row>
      <xdr:rowOff>152400</xdr:rowOff>
    </xdr:from>
    <xdr:to>
      <xdr:col>24</xdr:col>
      <xdr:colOff>123825</xdr:colOff>
      <xdr:row>74</xdr:row>
      <xdr:rowOff>152400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8972550" y="1222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班级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6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23.25390625" style="0" customWidth="1"/>
    <col min="10" max="10" width="9.625" style="0" customWidth="1"/>
  </cols>
  <sheetData>
    <row r="1" ht="37.5" customHeight="1">
      <c r="A1" s="39" t="s">
        <v>51</v>
      </c>
    </row>
    <row r="2" ht="27" customHeight="1">
      <c r="A2" s="55" t="s">
        <v>52</v>
      </c>
    </row>
    <row r="3" spans="1:10" ht="59.25" customHeight="1">
      <c r="A3" s="84" t="s">
        <v>59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9.5" customHeight="1">
      <c r="A4" s="84" t="s">
        <v>53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40.5" customHeight="1">
      <c r="A5" s="84" t="s">
        <v>61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55.5" customHeight="1">
      <c r="A6" s="84" t="s">
        <v>62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36" customHeight="1">
      <c r="A7" s="84" t="s">
        <v>54</v>
      </c>
      <c r="B7" s="84"/>
      <c r="C7" s="84"/>
      <c r="D7" s="84"/>
      <c r="E7" s="84"/>
      <c r="F7" s="84"/>
      <c r="G7" s="84"/>
      <c r="H7" s="84"/>
      <c r="I7" s="84"/>
      <c r="J7" s="84"/>
    </row>
    <row r="8" ht="14.25">
      <c r="A8" s="40" t="s">
        <v>55</v>
      </c>
    </row>
    <row r="9" ht="14.25">
      <c r="A9" s="40" t="s">
        <v>56</v>
      </c>
    </row>
    <row r="10" spans="1:10" ht="14.25">
      <c r="A10" s="84" t="s">
        <v>57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4.25">
      <c r="A11" s="85" t="s">
        <v>58</v>
      </c>
      <c r="B11" s="85"/>
      <c r="C11" s="85"/>
      <c r="D11" s="85"/>
      <c r="E11" s="85"/>
      <c r="F11" s="85"/>
      <c r="G11" s="85"/>
      <c r="H11" s="85"/>
      <c r="I11" s="85"/>
      <c r="J11" s="85"/>
    </row>
    <row r="12" s="57" customFormat="1" ht="15">
      <c r="A12" s="56" t="s">
        <v>63</v>
      </c>
    </row>
    <row r="13" s="57" customFormat="1" ht="15">
      <c r="A13" s="56" t="s">
        <v>64</v>
      </c>
    </row>
    <row r="14" s="57" customFormat="1" ht="15">
      <c r="A14" s="56" t="s">
        <v>65</v>
      </c>
    </row>
    <row r="15" s="57" customFormat="1" ht="15">
      <c r="A15" s="56" t="s">
        <v>66</v>
      </c>
    </row>
    <row r="16" s="57" customFormat="1" ht="15">
      <c r="A16" s="56" t="s">
        <v>67</v>
      </c>
    </row>
  </sheetData>
  <sheetProtection/>
  <mergeCells count="7">
    <mergeCell ref="A10:J10"/>
    <mergeCell ref="A11:J11"/>
    <mergeCell ref="A3:J3"/>
    <mergeCell ref="A4:J4"/>
    <mergeCell ref="A5:J5"/>
    <mergeCell ref="A6:J6"/>
    <mergeCell ref="A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X416"/>
    </sheetView>
  </sheetViews>
  <sheetFormatPr defaultColWidth="9.00390625" defaultRowHeight="14.25"/>
  <cols>
    <col min="1" max="2" width="10.50390625" style="0" bestFit="1" customWidth="1"/>
    <col min="3" max="3" width="10.25390625" style="0" bestFit="1" customWidth="1"/>
    <col min="4" max="4" width="16.125" style="0" bestFit="1" customWidth="1"/>
    <col min="5" max="5" width="6.50390625" style="0" bestFit="1" customWidth="1"/>
    <col min="6" max="6" width="7.125" style="0" bestFit="1" customWidth="1"/>
    <col min="7" max="8" width="10.25390625" style="0" bestFit="1" customWidth="1"/>
    <col min="9" max="9" width="6.50390625" style="0" bestFit="1" customWidth="1"/>
    <col min="10" max="10" width="7.125" style="0" bestFit="1" customWidth="1"/>
    <col min="11" max="12" width="10.25390625" style="0" bestFit="1" customWidth="1"/>
    <col min="13" max="13" width="6.00390625" style="0" bestFit="1" customWidth="1"/>
    <col min="14" max="14" width="7.125" style="0" bestFit="1" customWidth="1"/>
    <col min="15" max="15" width="8.125" style="0" bestFit="1" customWidth="1"/>
    <col min="16" max="16" width="9.25390625" style="0" bestFit="1" customWidth="1"/>
    <col min="17" max="22" width="6.00390625" style="0" bestFit="1" customWidth="1"/>
    <col min="23" max="23" width="6.50390625" style="0" bestFit="1" customWidth="1"/>
    <col min="24" max="24" width="7.125" style="0" bestFit="1" customWidth="1"/>
    <col min="25" max="25" width="10.25390625" style="0" bestFit="1" customWidth="1"/>
  </cols>
  <sheetData>
    <row r="1" spans="1:25" ht="14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V70"/>
  <sheetViews>
    <sheetView tabSelected="1" zoomScale="145" zoomScaleNormal="145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:D49"/>
    </sheetView>
  </sheetViews>
  <sheetFormatPr defaultColWidth="9.00390625" defaultRowHeight="14.25"/>
  <cols>
    <col min="1" max="1" width="3.875" style="13" customWidth="1"/>
    <col min="2" max="2" width="7.375" style="13" customWidth="1"/>
    <col min="3" max="3" width="5.25390625" style="13" customWidth="1"/>
    <col min="4" max="4" width="4.875" style="13" customWidth="1"/>
    <col min="5" max="5" width="1.00390625" style="21" customWidth="1"/>
    <col min="6" max="6" width="6.875" style="13" customWidth="1"/>
    <col min="7" max="7" width="4.625" style="13" customWidth="1"/>
    <col min="8" max="8" width="4.25390625" style="13" customWidth="1"/>
    <col min="9" max="9" width="1.25" style="21" customWidth="1"/>
    <col min="10" max="10" width="6.50390625" style="13" customWidth="1"/>
    <col min="11" max="12" width="5.25390625" style="13" customWidth="1"/>
    <col min="13" max="13" width="0.875" style="21" customWidth="1"/>
    <col min="14" max="14" width="8.375" style="13" bestFit="1" customWidth="1"/>
    <col min="15" max="16" width="5.25390625" style="13" customWidth="1"/>
    <col min="17" max="17" width="1.37890625" style="21" customWidth="1"/>
    <col min="18" max="18" width="8.375" style="13" bestFit="1" customWidth="1"/>
    <col min="19" max="19" width="5.25390625" style="13" customWidth="1"/>
    <col min="20" max="20" width="4.625" style="13" customWidth="1"/>
    <col min="21" max="21" width="1.4921875" style="13" customWidth="1"/>
    <col min="22" max="22" width="8.375" style="13" bestFit="1" customWidth="1"/>
    <col min="23" max="24" width="5.25390625" style="13" customWidth="1"/>
    <col min="25" max="25" width="1.75390625" style="13" customWidth="1"/>
    <col min="26" max="26" width="8.375" style="13" bestFit="1" customWidth="1"/>
    <col min="27" max="27" width="5.75390625" style="13" customWidth="1"/>
    <col min="28" max="28" width="5.125" style="13" customWidth="1"/>
    <col min="29" max="29" width="1.75390625" style="13" customWidth="1"/>
    <col min="30" max="30" width="8.375" style="13" bestFit="1" customWidth="1"/>
    <col min="31" max="32" width="6.00390625" style="13" customWidth="1"/>
    <col min="33" max="33" width="1.75390625" style="13" customWidth="1"/>
    <col min="34" max="34" width="8.375" style="13" bestFit="1" customWidth="1"/>
    <col min="35" max="36" width="5.25390625" style="13" customWidth="1"/>
    <col min="37" max="37" width="1.75390625" style="13" customWidth="1"/>
    <col min="38" max="38" width="8.375" style="13" bestFit="1" customWidth="1"/>
    <col min="39" max="40" width="5.25390625" style="13" customWidth="1"/>
    <col min="41" max="41" width="1.75390625" style="13" customWidth="1"/>
    <col min="42" max="42" width="8.375" style="13" bestFit="1" customWidth="1"/>
    <col min="43" max="43" width="5.125" style="13" customWidth="1"/>
    <col min="44" max="44" width="4.75390625" style="13" customWidth="1"/>
    <col min="45" max="45" width="1.75390625" style="13" customWidth="1"/>
    <col min="46" max="46" width="8.375" style="13" bestFit="1" customWidth="1"/>
    <col min="47" max="47" width="5.25390625" style="13" customWidth="1"/>
    <col min="48" max="48" width="4.75390625" style="13" customWidth="1"/>
    <col min="49" max="16384" width="9.00390625" style="13" customWidth="1"/>
  </cols>
  <sheetData>
    <row r="1" spans="2:25" ht="25.5" customHeight="1">
      <c r="B1" s="106" t="s">
        <v>60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4"/>
    </row>
    <row r="2" spans="2:25" ht="15" customHeight="1" thickBot="1">
      <c r="B2" s="15"/>
      <c r="C2" s="15"/>
      <c r="D2" s="15"/>
      <c r="E2" s="16"/>
      <c r="F2" s="15"/>
      <c r="G2" s="15"/>
      <c r="H2" s="15"/>
      <c r="I2" s="16"/>
      <c r="J2" s="110"/>
      <c r="K2" s="110"/>
      <c r="L2" s="110"/>
      <c r="M2" s="110"/>
      <c r="N2" s="110"/>
      <c r="O2" s="110"/>
      <c r="P2" s="110"/>
      <c r="Q2" s="15"/>
      <c r="R2" s="15"/>
      <c r="S2" s="15"/>
      <c r="T2" s="15"/>
      <c r="U2" s="15"/>
      <c r="V2" s="108"/>
      <c r="W2" s="109"/>
      <c r="X2" s="109"/>
      <c r="Y2" s="109"/>
    </row>
    <row r="3" spans="1:48" s="19" customFormat="1" ht="16.5" customHeight="1">
      <c r="A3" s="103" t="s">
        <v>30</v>
      </c>
      <c r="B3" s="105" t="s">
        <v>86</v>
      </c>
      <c r="C3" s="105"/>
      <c r="D3" s="105"/>
      <c r="E3" s="17"/>
      <c r="F3" s="107" t="s">
        <v>87</v>
      </c>
      <c r="G3" s="107"/>
      <c r="H3" s="107"/>
      <c r="I3" s="17"/>
      <c r="J3" s="99" t="s">
        <v>88</v>
      </c>
      <c r="K3" s="100"/>
      <c r="L3" s="101"/>
      <c r="M3" s="17"/>
      <c r="N3" s="107" t="s">
        <v>89</v>
      </c>
      <c r="O3" s="107"/>
      <c r="P3" s="107"/>
      <c r="Q3" s="17"/>
      <c r="R3" s="99" t="s">
        <v>90</v>
      </c>
      <c r="S3" s="100"/>
      <c r="T3" s="101"/>
      <c r="U3" s="18"/>
      <c r="V3" s="107" t="s">
        <v>91</v>
      </c>
      <c r="W3" s="107"/>
      <c r="X3" s="107"/>
      <c r="Z3" s="99" t="s">
        <v>92</v>
      </c>
      <c r="AA3" s="100"/>
      <c r="AB3" s="101"/>
      <c r="AD3" s="102" t="s">
        <v>93</v>
      </c>
      <c r="AE3" s="93"/>
      <c r="AF3" s="94"/>
      <c r="AH3" s="99" t="s">
        <v>94</v>
      </c>
      <c r="AI3" s="100"/>
      <c r="AJ3" s="101"/>
      <c r="AL3" s="92" t="s">
        <v>95</v>
      </c>
      <c r="AM3" s="93"/>
      <c r="AN3" s="94"/>
      <c r="AP3" s="111" t="s">
        <v>96</v>
      </c>
      <c r="AQ3" s="100"/>
      <c r="AR3" s="101"/>
      <c r="AT3" s="92" t="s">
        <v>97</v>
      </c>
      <c r="AU3" s="93"/>
      <c r="AV3" s="94"/>
    </row>
    <row r="4" spans="1:48" ht="12">
      <c r="A4" s="104"/>
      <c r="B4" s="20" t="s">
        <v>0</v>
      </c>
      <c r="C4" s="20" t="s">
        <v>1</v>
      </c>
      <c r="D4" s="20" t="s">
        <v>2</v>
      </c>
      <c r="F4" s="22" t="s">
        <v>0</v>
      </c>
      <c r="G4" s="22" t="s">
        <v>1</v>
      </c>
      <c r="H4" s="22" t="s">
        <v>2</v>
      </c>
      <c r="J4" s="20" t="s">
        <v>0</v>
      </c>
      <c r="K4" s="20" t="s">
        <v>1</v>
      </c>
      <c r="L4" s="20" t="s">
        <v>2</v>
      </c>
      <c r="N4" s="22" t="s">
        <v>0</v>
      </c>
      <c r="O4" s="22" t="s">
        <v>1</v>
      </c>
      <c r="P4" s="22" t="s">
        <v>2</v>
      </c>
      <c r="R4" s="20" t="s">
        <v>0</v>
      </c>
      <c r="S4" s="20" t="s">
        <v>1</v>
      </c>
      <c r="T4" s="20" t="s">
        <v>2</v>
      </c>
      <c r="U4" s="21"/>
      <c r="V4" s="22" t="s">
        <v>0</v>
      </c>
      <c r="W4" s="22" t="s">
        <v>1</v>
      </c>
      <c r="X4" s="22" t="s">
        <v>2</v>
      </c>
      <c r="Z4" s="20" t="s">
        <v>0</v>
      </c>
      <c r="AA4" s="20" t="s">
        <v>1</v>
      </c>
      <c r="AB4" s="20" t="s">
        <v>2</v>
      </c>
      <c r="AD4" s="22" t="s">
        <v>0</v>
      </c>
      <c r="AE4" s="22" t="s">
        <v>1</v>
      </c>
      <c r="AF4" s="22" t="s">
        <v>2</v>
      </c>
      <c r="AH4" s="20" t="s">
        <v>0</v>
      </c>
      <c r="AI4" s="20" t="s">
        <v>1</v>
      </c>
      <c r="AJ4" s="20" t="s">
        <v>2</v>
      </c>
      <c r="AL4" s="22" t="s">
        <v>0</v>
      </c>
      <c r="AM4" s="22" t="s">
        <v>1</v>
      </c>
      <c r="AN4" s="22" t="s">
        <v>2</v>
      </c>
      <c r="AP4" s="20" t="s">
        <v>0</v>
      </c>
      <c r="AQ4" s="20" t="s">
        <v>1</v>
      </c>
      <c r="AR4" s="20" t="s">
        <v>2</v>
      </c>
      <c r="AT4" s="22" t="s">
        <v>0</v>
      </c>
      <c r="AU4" s="22" t="s">
        <v>1</v>
      </c>
      <c r="AV4" s="22" t="s">
        <v>2</v>
      </c>
    </row>
    <row r="5" spans="1:48" ht="12.75">
      <c r="A5" s="23">
        <v>1</v>
      </c>
      <c r="B5" s="45"/>
      <c r="C5" s="42"/>
      <c r="D5" s="42"/>
      <c r="E5" s="43"/>
      <c r="F5" s="58"/>
      <c r="G5" s="44"/>
      <c r="H5" s="44"/>
      <c r="I5" s="43"/>
      <c r="J5" s="45"/>
      <c r="K5" s="42"/>
      <c r="L5" s="42"/>
      <c r="M5" s="43"/>
      <c r="N5" s="58"/>
      <c r="O5" s="44"/>
      <c r="P5" s="44"/>
      <c r="Q5" s="43"/>
      <c r="R5" s="45"/>
      <c r="S5" s="42"/>
      <c r="T5" s="42"/>
      <c r="U5" s="31"/>
      <c r="V5" s="58"/>
      <c r="W5" s="44"/>
      <c r="X5" s="44"/>
      <c r="Y5" s="46"/>
      <c r="Z5" s="45"/>
      <c r="AA5" s="47"/>
      <c r="AB5" s="47"/>
      <c r="AC5" s="46"/>
      <c r="AD5" s="58"/>
      <c r="AE5" s="44"/>
      <c r="AF5" s="44"/>
      <c r="AH5" s="45"/>
      <c r="AI5" s="47"/>
      <c r="AJ5" s="47"/>
      <c r="AL5" s="58"/>
      <c r="AM5" s="44"/>
      <c r="AN5" s="44"/>
      <c r="AP5" s="45"/>
      <c r="AQ5" s="47"/>
      <c r="AR5" s="47"/>
      <c r="AT5" s="58"/>
      <c r="AU5" s="44"/>
      <c r="AV5" s="44"/>
    </row>
    <row r="6" spans="1:48" ht="12.75">
      <c r="A6" s="23">
        <v>2</v>
      </c>
      <c r="B6" s="45"/>
      <c r="C6" s="42"/>
      <c r="D6" s="42"/>
      <c r="E6" s="43"/>
      <c r="F6" s="58"/>
      <c r="G6" s="44"/>
      <c r="H6" s="44"/>
      <c r="I6" s="43"/>
      <c r="J6" s="45"/>
      <c r="K6" s="42"/>
      <c r="L6" s="42"/>
      <c r="M6" s="43"/>
      <c r="N6" s="58"/>
      <c r="O6" s="44"/>
      <c r="P6" s="44"/>
      <c r="Q6" s="43"/>
      <c r="R6" s="45"/>
      <c r="S6" s="42"/>
      <c r="T6" s="42"/>
      <c r="U6" s="31"/>
      <c r="V6" s="58"/>
      <c r="W6" s="44"/>
      <c r="X6" s="44"/>
      <c r="Y6" s="46"/>
      <c r="Z6" s="45"/>
      <c r="AA6" s="47"/>
      <c r="AB6" s="47"/>
      <c r="AC6" s="46"/>
      <c r="AD6" s="58"/>
      <c r="AE6" s="44"/>
      <c r="AF6" s="44"/>
      <c r="AH6" s="45"/>
      <c r="AI6" s="47"/>
      <c r="AJ6" s="47"/>
      <c r="AL6" s="58"/>
      <c r="AM6" s="44"/>
      <c r="AN6" s="44"/>
      <c r="AP6" s="45"/>
      <c r="AQ6" s="47"/>
      <c r="AR6" s="47"/>
      <c r="AT6" s="58"/>
      <c r="AU6" s="44"/>
      <c r="AV6" s="44"/>
    </row>
    <row r="7" spans="1:48" ht="12.75">
      <c r="A7" s="23">
        <v>3</v>
      </c>
      <c r="B7" s="45"/>
      <c r="C7" s="42"/>
      <c r="D7" s="42"/>
      <c r="E7" s="43"/>
      <c r="F7" s="58"/>
      <c r="G7" s="44"/>
      <c r="H7" s="44"/>
      <c r="I7" s="43"/>
      <c r="J7" s="45"/>
      <c r="K7" s="42"/>
      <c r="L7" s="42"/>
      <c r="M7" s="43"/>
      <c r="N7" s="58"/>
      <c r="O7" s="44"/>
      <c r="P7" s="44"/>
      <c r="Q7" s="43"/>
      <c r="R7" s="45"/>
      <c r="S7" s="42"/>
      <c r="T7" s="42"/>
      <c r="U7" s="31"/>
      <c r="V7" s="58"/>
      <c r="W7" s="44"/>
      <c r="X7" s="44"/>
      <c r="Y7" s="46"/>
      <c r="Z7" s="45"/>
      <c r="AA7" s="47"/>
      <c r="AB7" s="47"/>
      <c r="AC7" s="46"/>
      <c r="AD7" s="58"/>
      <c r="AE7" s="44"/>
      <c r="AF7" s="44"/>
      <c r="AH7" s="45"/>
      <c r="AI7" s="47"/>
      <c r="AJ7" s="47"/>
      <c r="AL7" s="58"/>
      <c r="AM7" s="44"/>
      <c r="AN7" s="44"/>
      <c r="AP7" s="45"/>
      <c r="AQ7" s="47"/>
      <c r="AR7" s="47"/>
      <c r="AT7" s="58"/>
      <c r="AU7" s="44"/>
      <c r="AV7" s="44"/>
    </row>
    <row r="8" spans="1:48" ht="12.75">
      <c r="A8" s="23">
        <v>4</v>
      </c>
      <c r="B8" s="45"/>
      <c r="C8" s="42"/>
      <c r="D8" s="42"/>
      <c r="E8" s="43"/>
      <c r="F8" s="58"/>
      <c r="G8" s="44"/>
      <c r="H8" s="44"/>
      <c r="I8" s="43"/>
      <c r="J8" s="45"/>
      <c r="K8" s="42"/>
      <c r="L8" s="42"/>
      <c r="M8" s="43"/>
      <c r="N8" s="58"/>
      <c r="O8" s="44"/>
      <c r="P8" s="44"/>
      <c r="Q8" s="43"/>
      <c r="R8" s="45"/>
      <c r="S8" s="42"/>
      <c r="T8" s="42"/>
      <c r="U8" s="31"/>
      <c r="V8" s="58"/>
      <c r="W8" s="44"/>
      <c r="X8" s="44"/>
      <c r="Y8" s="46"/>
      <c r="Z8" s="45"/>
      <c r="AA8" s="47"/>
      <c r="AB8" s="47"/>
      <c r="AC8" s="46"/>
      <c r="AD8" s="58"/>
      <c r="AE8" s="44"/>
      <c r="AF8" s="44"/>
      <c r="AH8" s="45"/>
      <c r="AI8" s="47"/>
      <c r="AJ8" s="47"/>
      <c r="AL8" s="58"/>
      <c r="AM8" s="44"/>
      <c r="AN8" s="44"/>
      <c r="AP8" s="45"/>
      <c r="AQ8" s="47"/>
      <c r="AR8" s="47"/>
      <c r="AT8" s="58"/>
      <c r="AU8" s="44"/>
      <c r="AV8" s="44"/>
    </row>
    <row r="9" spans="1:48" ht="12.75">
      <c r="A9" s="23">
        <v>5</v>
      </c>
      <c r="B9" s="45"/>
      <c r="C9" s="42"/>
      <c r="D9" s="42"/>
      <c r="E9" s="43"/>
      <c r="F9" s="58"/>
      <c r="G9" s="44"/>
      <c r="H9" s="44"/>
      <c r="I9" s="43"/>
      <c r="J9" s="45"/>
      <c r="K9" s="42"/>
      <c r="L9" s="42"/>
      <c r="M9" s="43"/>
      <c r="N9" s="58"/>
      <c r="O9" s="44"/>
      <c r="P9" s="44"/>
      <c r="Q9" s="43"/>
      <c r="R9" s="45"/>
      <c r="S9" s="42"/>
      <c r="T9" s="42"/>
      <c r="U9" s="31"/>
      <c r="V9" s="58"/>
      <c r="W9" s="44"/>
      <c r="X9" s="44"/>
      <c r="Y9" s="46"/>
      <c r="Z9" s="45"/>
      <c r="AA9" s="47"/>
      <c r="AB9" s="47"/>
      <c r="AC9" s="46"/>
      <c r="AD9" s="58"/>
      <c r="AE9" s="44"/>
      <c r="AF9" s="44"/>
      <c r="AH9" s="45"/>
      <c r="AI9" s="47"/>
      <c r="AJ9" s="47"/>
      <c r="AL9" s="58"/>
      <c r="AM9" s="44"/>
      <c r="AN9" s="44"/>
      <c r="AP9" s="45"/>
      <c r="AQ9" s="47"/>
      <c r="AR9" s="47"/>
      <c r="AT9" s="58"/>
      <c r="AU9" s="44"/>
      <c r="AV9" s="44"/>
    </row>
    <row r="10" spans="1:48" ht="12.75">
      <c r="A10" s="23">
        <v>6</v>
      </c>
      <c r="B10" s="45"/>
      <c r="C10" s="42"/>
      <c r="D10" s="42"/>
      <c r="E10" s="43"/>
      <c r="F10" s="58"/>
      <c r="G10" s="44"/>
      <c r="H10" s="44"/>
      <c r="I10" s="43"/>
      <c r="J10" s="45"/>
      <c r="K10" s="42"/>
      <c r="L10" s="42"/>
      <c r="M10" s="43"/>
      <c r="N10" s="58"/>
      <c r="O10" s="44"/>
      <c r="P10" s="44"/>
      <c r="Q10" s="43"/>
      <c r="R10" s="45"/>
      <c r="S10" s="42"/>
      <c r="T10" s="42"/>
      <c r="U10" s="31"/>
      <c r="V10" s="58"/>
      <c r="W10" s="44"/>
      <c r="X10" s="44"/>
      <c r="Y10" s="46"/>
      <c r="Z10" s="45"/>
      <c r="AA10" s="47"/>
      <c r="AB10" s="47"/>
      <c r="AC10" s="46"/>
      <c r="AD10" s="58"/>
      <c r="AE10" s="44"/>
      <c r="AF10" s="44"/>
      <c r="AH10" s="45"/>
      <c r="AI10" s="47"/>
      <c r="AJ10" s="47"/>
      <c r="AL10" s="58"/>
      <c r="AM10" s="44"/>
      <c r="AN10" s="44"/>
      <c r="AP10" s="45"/>
      <c r="AQ10" s="47"/>
      <c r="AR10" s="47"/>
      <c r="AT10" s="58"/>
      <c r="AU10" s="44"/>
      <c r="AV10" s="44"/>
    </row>
    <row r="11" spans="1:48" ht="12.75">
      <c r="A11" s="23">
        <v>7</v>
      </c>
      <c r="B11" s="45"/>
      <c r="C11" s="42"/>
      <c r="D11" s="42"/>
      <c r="E11" s="43"/>
      <c r="F11" s="58"/>
      <c r="G11" s="44"/>
      <c r="H11" s="44"/>
      <c r="I11" s="43"/>
      <c r="J11" s="45"/>
      <c r="K11" s="42"/>
      <c r="L11" s="42"/>
      <c r="M11" s="43"/>
      <c r="N11" s="58"/>
      <c r="O11" s="44"/>
      <c r="P11" s="44"/>
      <c r="Q11" s="43"/>
      <c r="R11" s="45"/>
      <c r="S11" s="42"/>
      <c r="T11" s="42"/>
      <c r="U11" s="31"/>
      <c r="V11" s="58"/>
      <c r="W11" s="44"/>
      <c r="X11" s="44"/>
      <c r="Y11" s="46"/>
      <c r="Z11" s="45"/>
      <c r="AA11" s="47"/>
      <c r="AB11" s="47"/>
      <c r="AC11" s="46"/>
      <c r="AD11" s="58"/>
      <c r="AE11" s="44"/>
      <c r="AF11" s="44"/>
      <c r="AH11" s="45"/>
      <c r="AI11" s="47"/>
      <c r="AJ11" s="47"/>
      <c r="AL11" s="58"/>
      <c r="AM11" s="44"/>
      <c r="AN11" s="44"/>
      <c r="AP11" s="45"/>
      <c r="AQ11" s="47"/>
      <c r="AR11" s="47"/>
      <c r="AT11" s="58"/>
      <c r="AU11" s="44"/>
      <c r="AV11" s="44"/>
    </row>
    <row r="12" spans="1:48" ht="14.25" customHeight="1">
      <c r="A12" s="23">
        <v>8</v>
      </c>
      <c r="B12" s="45"/>
      <c r="C12" s="42"/>
      <c r="D12" s="42"/>
      <c r="E12" s="43"/>
      <c r="F12" s="58"/>
      <c r="G12" s="44"/>
      <c r="H12" s="44"/>
      <c r="I12" s="43"/>
      <c r="J12" s="45"/>
      <c r="K12" s="42"/>
      <c r="L12" s="42"/>
      <c r="M12" s="43"/>
      <c r="N12" s="58"/>
      <c r="O12" s="44"/>
      <c r="P12" s="44"/>
      <c r="Q12" s="43"/>
      <c r="R12" s="45"/>
      <c r="S12" s="42"/>
      <c r="T12" s="42"/>
      <c r="U12" s="31"/>
      <c r="V12" s="58"/>
      <c r="W12" s="44"/>
      <c r="X12" s="44"/>
      <c r="Y12" s="46"/>
      <c r="Z12" s="45"/>
      <c r="AA12" s="47"/>
      <c r="AB12" s="47"/>
      <c r="AC12" s="46"/>
      <c r="AD12" s="58"/>
      <c r="AE12" s="44"/>
      <c r="AF12" s="44"/>
      <c r="AH12" s="45"/>
      <c r="AI12" s="47"/>
      <c r="AJ12" s="47"/>
      <c r="AL12" s="58"/>
      <c r="AM12" s="44"/>
      <c r="AN12" s="44"/>
      <c r="AP12" s="45"/>
      <c r="AQ12" s="47"/>
      <c r="AR12" s="47"/>
      <c r="AT12" s="58"/>
      <c r="AU12" s="44"/>
      <c r="AV12" s="44"/>
    </row>
    <row r="13" spans="1:48" ht="14.25" customHeight="1">
      <c r="A13" s="23">
        <v>9</v>
      </c>
      <c r="B13" s="45"/>
      <c r="C13" s="42"/>
      <c r="D13" s="42"/>
      <c r="E13" s="43"/>
      <c r="F13" s="58"/>
      <c r="G13" s="44"/>
      <c r="H13" s="44"/>
      <c r="I13" s="43"/>
      <c r="J13" s="45"/>
      <c r="K13" s="42"/>
      <c r="L13" s="42"/>
      <c r="M13" s="43"/>
      <c r="N13" s="58"/>
      <c r="O13" s="44"/>
      <c r="P13" s="44"/>
      <c r="Q13" s="43"/>
      <c r="R13" s="45"/>
      <c r="S13" s="42"/>
      <c r="T13" s="42"/>
      <c r="U13" s="31"/>
      <c r="V13" s="58"/>
      <c r="W13" s="44"/>
      <c r="X13" s="44"/>
      <c r="Y13" s="46"/>
      <c r="Z13" s="45"/>
      <c r="AA13" s="47"/>
      <c r="AB13" s="47"/>
      <c r="AC13" s="46"/>
      <c r="AD13" s="58"/>
      <c r="AE13" s="44"/>
      <c r="AF13" s="44"/>
      <c r="AH13" s="45"/>
      <c r="AI13" s="47"/>
      <c r="AJ13" s="47"/>
      <c r="AL13" s="58"/>
      <c r="AM13" s="44"/>
      <c r="AN13" s="44"/>
      <c r="AP13" s="45"/>
      <c r="AQ13" s="47"/>
      <c r="AR13" s="47"/>
      <c r="AT13" s="58"/>
      <c r="AU13" s="44"/>
      <c r="AV13" s="44"/>
    </row>
    <row r="14" spans="1:48" ht="14.25" customHeight="1">
      <c r="A14" s="23">
        <v>10</v>
      </c>
      <c r="B14" s="45"/>
      <c r="C14" s="42"/>
      <c r="D14" s="42"/>
      <c r="E14" s="43"/>
      <c r="F14" s="58"/>
      <c r="G14" s="44"/>
      <c r="H14" s="44"/>
      <c r="I14" s="43"/>
      <c r="J14" s="45"/>
      <c r="K14" s="42"/>
      <c r="L14" s="42"/>
      <c r="M14" s="43"/>
      <c r="N14" s="58"/>
      <c r="O14" s="44"/>
      <c r="P14" s="44"/>
      <c r="Q14" s="43"/>
      <c r="R14" s="45"/>
      <c r="S14" s="42"/>
      <c r="T14" s="42"/>
      <c r="U14" s="31"/>
      <c r="V14" s="58"/>
      <c r="W14" s="44"/>
      <c r="X14" s="44"/>
      <c r="Y14" s="46"/>
      <c r="Z14" s="45"/>
      <c r="AA14" s="47"/>
      <c r="AB14" s="47"/>
      <c r="AC14" s="46"/>
      <c r="AD14" s="58"/>
      <c r="AE14" s="44"/>
      <c r="AF14" s="44"/>
      <c r="AH14" s="45"/>
      <c r="AI14" s="47"/>
      <c r="AJ14" s="47"/>
      <c r="AL14" s="58"/>
      <c r="AM14" s="44"/>
      <c r="AN14" s="44"/>
      <c r="AP14" s="45"/>
      <c r="AQ14" s="47"/>
      <c r="AR14" s="47"/>
      <c r="AT14" s="58"/>
      <c r="AU14" s="44"/>
      <c r="AV14" s="44"/>
    </row>
    <row r="15" spans="1:48" ht="14.25" customHeight="1">
      <c r="A15" s="23">
        <v>11</v>
      </c>
      <c r="B15" s="45"/>
      <c r="C15" s="42"/>
      <c r="D15" s="42"/>
      <c r="E15" s="43"/>
      <c r="F15" s="58"/>
      <c r="G15" s="44"/>
      <c r="H15" s="44"/>
      <c r="I15" s="43"/>
      <c r="J15" s="45"/>
      <c r="K15" s="42"/>
      <c r="L15" s="42"/>
      <c r="M15" s="43"/>
      <c r="N15" s="58"/>
      <c r="O15" s="44"/>
      <c r="P15" s="44"/>
      <c r="Q15" s="43"/>
      <c r="R15" s="45"/>
      <c r="S15" s="42"/>
      <c r="T15" s="42"/>
      <c r="U15" s="31"/>
      <c r="V15" s="58"/>
      <c r="W15" s="44"/>
      <c r="X15" s="44"/>
      <c r="Y15" s="46"/>
      <c r="Z15" s="45"/>
      <c r="AA15" s="47"/>
      <c r="AB15" s="47"/>
      <c r="AC15" s="46"/>
      <c r="AD15" s="58"/>
      <c r="AE15" s="44"/>
      <c r="AF15" s="44"/>
      <c r="AH15" s="45"/>
      <c r="AI15" s="47"/>
      <c r="AJ15" s="47"/>
      <c r="AL15" s="58"/>
      <c r="AM15" s="44"/>
      <c r="AN15" s="44"/>
      <c r="AP15" s="45"/>
      <c r="AQ15" s="47"/>
      <c r="AR15" s="47"/>
      <c r="AT15" s="58"/>
      <c r="AU15" s="44"/>
      <c r="AV15" s="44"/>
    </row>
    <row r="16" spans="1:48" ht="14.25" customHeight="1">
      <c r="A16" s="23">
        <v>12</v>
      </c>
      <c r="B16" s="45"/>
      <c r="C16" s="42"/>
      <c r="D16" s="42"/>
      <c r="E16" s="43"/>
      <c r="F16" s="58"/>
      <c r="G16" s="44"/>
      <c r="H16" s="44"/>
      <c r="I16" s="43"/>
      <c r="J16" s="45"/>
      <c r="K16" s="42"/>
      <c r="L16" s="42"/>
      <c r="M16" s="43"/>
      <c r="N16" s="58"/>
      <c r="O16" s="44"/>
      <c r="P16" s="44"/>
      <c r="Q16" s="43"/>
      <c r="R16" s="45"/>
      <c r="S16" s="42"/>
      <c r="T16" s="42"/>
      <c r="U16" s="31"/>
      <c r="V16" s="58"/>
      <c r="W16" s="44"/>
      <c r="X16" s="44"/>
      <c r="Y16" s="46"/>
      <c r="Z16" s="45"/>
      <c r="AA16" s="47"/>
      <c r="AB16" s="47"/>
      <c r="AC16" s="46"/>
      <c r="AD16" s="58"/>
      <c r="AE16" s="44"/>
      <c r="AF16" s="44"/>
      <c r="AH16" s="45"/>
      <c r="AI16" s="47"/>
      <c r="AJ16" s="47"/>
      <c r="AL16" s="58"/>
      <c r="AM16" s="44"/>
      <c r="AN16" s="44"/>
      <c r="AP16" s="45"/>
      <c r="AQ16" s="47"/>
      <c r="AR16" s="47"/>
      <c r="AT16" s="58"/>
      <c r="AU16" s="44"/>
      <c r="AV16" s="44"/>
    </row>
    <row r="17" spans="1:48" ht="14.25" customHeight="1">
      <c r="A17" s="23">
        <v>13</v>
      </c>
      <c r="B17" s="45"/>
      <c r="C17" s="42"/>
      <c r="D17" s="42"/>
      <c r="E17" s="43"/>
      <c r="F17" s="58"/>
      <c r="G17" s="44"/>
      <c r="H17" s="44"/>
      <c r="I17" s="43"/>
      <c r="J17" s="45"/>
      <c r="K17" s="42"/>
      <c r="L17" s="42"/>
      <c r="M17" s="43"/>
      <c r="N17" s="58"/>
      <c r="O17" s="44"/>
      <c r="P17" s="44"/>
      <c r="Q17" s="43"/>
      <c r="R17" s="45"/>
      <c r="S17" s="42"/>
      <c r="T17" s="42"/>
      <c r="U17" s="31"/>
      <c r="V17" s="58"/>
      <c r="W17" s="44"/>
      <c r="X17" s="44"/>
      <c r="Y17" s="46"/>
      <c r="Z17" s="45"/>
      <c r="AA17" s="47"/>
      <c r="AB17" s="47"/>
      <c r="AC17" s="46"/>
      <c r="AD17" s="58"/>
      <c r="AE17" s="44"/>
      <c r="AF17" s="44"/>
      <c r="AH17" s="45"/>
      <c r="AI17" s="47"/>
      <c r="AJ17" s="47"/>
      <c r="AL17" s="58"/>
      <c r="AM17" s="44"/>
      <c r="AN17" s="44"/>
      <c r="AP17" s="45"/>
      <c r="AQ17" s="47"/>
      <c r="AR17" s="47"/>
      <c r="AT17" s="58"/>
      <c r="AU17" s="44"/>
      <c r="AV17" s="44"/>
    </row>
    <row r="18" spans="1:48" ht="14.25" customHeight="1">
      <c r="A18" s="23">
        <v>14</v>
      </c>
      <c r="B18" s="45"/>
      <c r="C18" s="42"/>
      <c r="D18" s="42"/>
      <c r="E18" s="43"/>
      <c r="F18" s="58"/>
      <c r="G18" s="44"/>
      <c r="H18" s="44"/>
      <c r="I18" s="43"/>
      <c r="J18" s="45"/>
      <c r="K18" s="42"/>
      <c r="L18" s="42"/>
      <c r="M18" s="43"/>
      <c r="N18" s="58"/>
      <c r="O18" s="44"/>
      <c r="P18" s="44"/>
      <c r="Q18" s="43"/>
      <c r="R18" s="45"/>
      <c r="S18" s="42"/>
      <c r="T18" s="42"/>
      <c r="U18" s="31"/>
      <c r="V18" s="58"/>
      <c r="W18" s="44"/>
      <c r="X18" s="44"/>
      <c r="Y18" s="46"/>
      <c r="Z18" s="45"/>
      <c r="AA18" s="47"/>
      <c r="AB18" s="47"/>
      <c r="AC18" s="46"/>
      <c r="AD18" s="58"/>
      <c r="AE18" s="44"/>
      <c r="AF18" s="44"/>
      <c r="AH18" s="45"/>
      <c r="AI18" s="47"/>
      <c r="AJ18" s="47"/>
      <c r="AL18" s="58"/>
      <c r="AM18" s="44"/>
      <c r="AN18" s="44"/>
      <c r="AP18" s="45"/>
      <c r="AQ18" s="47"/>
      <c r="AR18" s="47"/>
      <c r="AT18" s="58"/>
      <c r="AU18" s="44"/>
      <c r="AV18" s="44"/>
    </row>
    <row r="19" spans="1:48" ht="14.25" customHeight="1">
      <c r="A19" s="23">
        <v>15</v>
      </c>
      <c r="B19" s="45"/>
      <c r="C19" s="42"/>
      <c r="D19" s="42"/>
      <c r="E19" s="43"/>
      <c r="F19" s="58"/>
      <c r="G19" s="44"/>
      <c r="H19" s="44"/>
      <c r="I19" s="43"/>
      <c r="J19" s="45"/>
      <c r="K19" s="42"/>
      <c r="L19" s="42"/>
      <c r="M19" s="43"/>
      <c r="N19" s="58"/>
      <c r="O19" s="44"/>
      <c r="P19" s="44"/>
      <c r="Q19" s="43"/>
      <c r="R19" s="45"/>
      <c r="S19" s="42"/>
      <c r="T19" s="42"/>
      <c r="U19" s="31"/>
      <c r="V19" s="58"/>
      <c r="W19" s="44"/>
      <c r="X19" s="44"/>
      <c r="Y19" s="46"/>
      <c r="Z19" s="45"/>
      <c r="AA19" s="47"/>
      <c r="AB19" s="47"/>
      <c r="AC19" s="46"/>
      <c r="AD19" s="58"/>
      <c r="AE19" s="44"/>
      <c r="AF19" s="44"/>
      <c r="AH19" s="45"/>
      <c r="AI19" s="47"/>
      <c r="AJ19" s="47"/>
      <c r="AL19" s="58"/>
      <c r="AM19" s="44"/>
      <c r="AN19" s="44"/>
      <c r="AP19" s="45"/>
      <c r="AQ19" s="47"/>
      <c r="AR19" s="47"/>
      <c r="AT19" s="58"/>
      <c r="AU19" s="44"/>
      <c r="AV19" s="44"/>
    </row>
    <row r="20" spans="1:48" ht="14.25" customHeight="1">
      <c r="A20" s="23">
        <v>16</v>
      </c>
      <c r="B20" s="45"/>
      <c r="C20" s="42"/>
      <c r="D20" s="42"/>
      <c r="E20" s="43"/>
      <c r="F20" s="58"/>
      <c r="G20" s="44"/>
      <c r="H20" s="44"/>
      <c r="I20" s="43"/>
      <c r="J20" s="45"/>
      <c r="K20" s="42"/>
      <c r="L20" s="42"/>
      <c r="M20" s="43"/>
      <c r="N20" s="58"/>
      <c r="O20" s="44"/>
      <c r="P20" s="44"/>
      <c r="Q20" s="43"/>
      <c r="R20" s="45"/>
      <c r="S20" s="42"/>
      <c r="T20" s="42"/>
      <c r="U20" s="31"/>
      <c r="V20" s="58"/>
      <c r="W20" s="44"/>
      <c r="X20" s="44"/>
      <c r="Y20" s="46"/>
      <c r="Z20" s="45"/>
      <c r="AA20" s="47"/>
      <c r="AB20" s="47"/>
      <c r="AC20" s="46"/>
      <c r="AD20" s="58"/>
      <c r="AE20" s="44"/>
      <c r="AF20" s="44"/>
      <c r="AH20" s="45"/>
      <c r="AI20" s="47"/>
      <c r="AJ20" s="47"/>
      <c r="AL20" s="58"/>
      <c r="AM20" s="44"/>
      <c r="AN20" s="44"/>
      <c r="AP20" s="45"/>
      <c r="AQ20" s="47"/>
      <c r="AR20" s="47"/>
      <c r="AT20" s="58"/>
      <c r="AU20" s="44"/>
      <c r="AV20" s="44"/>
    </row>
    <row r="21" spans="1:48" ht="14.25" customHeight="1">
      <c r="A21" s="23">
        <v>17</v>
      </c>
      <c r="B21" s="45"/>
      <c r="C21" s="42"/>
      <c r="D21" s="42"/>
      <c r="E21" s="43"/>
      <c r="F21" s="58"/>
      <c r="G21" s="44"/>
      <c r="H21" s="44"/>
      <c r="I21" s="43"/>
      <c r="J21" s="45"/>
      <c r="K21" s="42"/>
      <c r="L21" s="42"/>
      <c r="M21" s="43"/>
      <c r="N21" s="58"/>
      <c r="O21" s="44"/>
      <c r="P21" s="44"/>
      <c r="Q21" s="43"/>
      <c r="R21" s="45"/>
      <c r="S21" s="42"/>
      <c r="T21" s="42"/>
      <c r="U21" s="31"/>
      <c r="V21" s="58"/>
      <c r="W21" s="44"/>
      <c r="X21" s="44"/>
      <c r="Y21" s="46"/>
      <c r="Z21" s="45"/>
      <c r="AA21" s="47"/>
      <c r="AB21" s="47"/>
      <c r="AC21" s="46"/>
      <c r="AD21" s="58"/>
      <c r="AE21" s="44"/>
      <c r="AF21" s="44"/>
      <c r="AH21" s="45"/>
      <c r="AI21" s="47"/>
      <c r="AJ21" s="47"/>
      <c r="AL21" s="58"/>
      <c r="AM21" s="44"/>
      <c r="AN21" s="44"/>
      <c r="AP21" s="45"/>
      <c r="AQ21" s="47"/>
      <c r="AR21" s="47"/>
      <c r="AT21" s="58"/>
      <c r="AU21" s="44"/>
      <c r="AV21" s="44"/>
    </row>
    <row r="22" spans="1:48" ht="14.25" customHeight="1">
      <c r="A22" s="23">
        <v>18</v>
      </c>
      <c r="B22" s="45"/>
      <c r="C22" s="42"/>
      <c r="D22" s="42"/>
      <c r="E22" s="43"/>
      <c r="F22" s="58"/>
      <c r="G22" s="44"/>
      <c r="H22" s="44"/>
      <c r="I22" s="43"/>
      <c r="J22" s="45"/>
      <c r="K22" s="42"/>
      <c r="L22" s="42"/>
      <c r="M22" s="43"/>
      <c r="N22" s="58"/>
      <c r="O22" s="44"/>
      <c r="P22" s="44"/>
      <c r="Q22" s="43"/>
      <c r="R22" s="45"/>
      <c r="S22" s="42"/>
      <c r="T22" s="42"/>
      <c r="U22" s="31"/>
      <c r="V22" s="58"/>
      <c r="W22" s="44"/>
      <c r="X22" s="44"/>
      <c r="Y22" s="46"/>
      <c r="Z22" s="45"/>
      <c r="AA22" s="47"/>
      <c r="AB22" s="47"/>
      <c r="AC22" s="46"/>
      <c r="AD22" s="58"/>
      <c r="AE22" s="44"/>
      <c r="AF22" s="44"/>
      <c r="AH22" s="45"/>
      <c r="AI22" s="47"/>
      <c r="AJ22" s="47"/>
      <c r="AL22" s="58"/>
      <c r="AM22" s="44"/>
      <c r="AN22" s="44"/>
      <c r="AP22" s="45"/>
      <c r="AQ22" s="47"/>
      <c r="AR22" s="47"/>
      <c r="AT22" s="58"/>
      <c r="AU22" s="44"/>
      <c r="AV22" s="44"/>
    </row>
    <row r="23" spans="1:48" ht="14.25" customHeight="1">
      <c r="A23" s="23">
        <v>19</v>
      </c>
      <c r="B23" s="45"/>
      <c r="C23" s="42"/>
      <c r="D23" s="42"/>
      <c r="E23" s="43"/>
      <c r="F23" s="58"/>
      <c r="G23" s="44"/>
      <c r="H23" s="44"/>
      <c r="I23" s="43"/>
      <c r="J23" s="45"/>
      <c r="K23" s="42"/>
      <c r="L23" s="42"/>
      <c r="M23" s="43"/>
      <c r="N23" s="58"/>
      <c r="O23" s="44"/>
      <c r="P23" s="44"/>
      <c r="Q23" s="43"/>
      <c r="R23" s="45"/>
      <c r="S23" s="42"/>
      <c r="T23" s="42"/>
      <c r="U23" s="31"/>
      <c r="V23" s="58"/>
      <c r="W23" s="44"/>
      <c r="X23" s="44"/>
      <c r="Y23" s="46"/>
      <c r="Z23" s="45"/>
      <c r="AA23" s="47"/>
      <c r="AB23" s="47"/>
      <c r="AC23" s="46"/>
      <c r="AD23" s="58"/>
      <c r="AE23" s="44"/>
      <c r="AF23" s="44"/>
      <c r="AH23" s="45"/>
      <c r="AI23" s="47"/>
      <c r="AJ23" s="47"/>
      <c r="AL23" s="58"/>
      <c r="AM23" s="44"/>
      <c r="AN23" s="44"/>
      <c r="AP23" s="45"/>
      <c r="AQ23" s="47"/>
      <c r="AR23" s="47"/>
      <c r="AT23" s="58"/>
      <c r="AU23" s="44"/>
      <c r="AV23" s="44"/>
    </row>
    <row r="24" spans="1:48" ht="14.25" customHeight="1">
      <c r="A24" s="23">
        <v>20</v>
      </c>
      <c r="B24" s="45"/>
      <c r="C24" s="42"/>
      <c r="D24" s="42"/>
      <c r="E24" s="43"/>
      <c r="F24" s="58"/>
      <c r="G24" s="44"/>
      <c r="H24" s="44"/>
      <c r="I24" s="43"/>
      <c r="J24" s="45"/>
      <c r="K24" s="42"/>
      <c r="L24" s="42"/>
      <c r="M24" s="43"/>
      <c r="N24" s="58"/>
      <c r="O24" s="44"/>
      <c r="P24" s="44"/>
      <c r="Q24" s="43"/>
      <c r="R24" s="45"/>
      <c r="S24" s="42"/>
      <c r="T24" s="42"/>
      <c r="U24" s="31"/>
      <c r="V24" s="58"/>
      <c r="W24" s="44"/>
      <c r="X24" s="44"/>
      <c r="Y24" s="46"/>
      <c r="Z24" s="45"/>
      <c r="AA24" s="47"/>
      <c r="AB24" s="47"/>
      <c r="AC24" s="46"/>
      <c r="AD24" s="58"/>
      <c r="AE24" s="44"/>
      <c r="AF24" s="44"/>
      <c r="AH24" s="45"/>
      <c r="AI24" s="47"/>
      <c r="AJ24" s="47"/>
      <c r="AL24" s="58"/>
      <c r="AM24" s="44"/>
      <c r="AN24" s="44"/>
      <c r="AP24" s="45"/>
      <c r="AQ24" s="47"/>
      <c r="AR24" s="47"/>
      <c r="AT24" s="58"/>
      <c r="AU24" s="44"/>
      <c r="AV24" s="44"/>
    </row>
    <row r="25" spans="1:48" ht="12.75">
      <c r="A25" s="23">
        <v>21</v>
      </c>
      <c r="B25" s="45"/>
      <c r="C25" s="42"/>
      <c r="D25" s="42"/>
      <c r="E25" s="43"/>
      <c r="F25" s="58"/>
      <c r="G25" s="44"/>
      <c r="H25" s="44"/>
      <c r="I25" s="43"/>
      <c r="J25" s="45"/>
      <c r="K25" s="42"/>
      <c r="L25" s="42"/>
      <c r="M25" s="43"/>
      <c r="N25" s="58"/>
      <c r="O25" s="44"/>
      <c r="P25" s="44"/>
      <c r="Q25" s="43"/>
      <c r="R25" s="45"/>
      <c r="S25" s="42"/>
      <c r="T25" s="42"/>
      <c r="U25" s="31"/>
      <c r="V25" s="58"/>
      <c r="W25" s="44"/>
      <c r="X25" s="44"/>
      <c r="Y25" s="46"/>
      <c r="Z25" s="45"/>
      <c r="AA25" s="47"/>
      <c r="AB25" s="47"/>
      <c r="AC25" s="46"/>
      <c r="AD25" s="58"/>
      <c r="AE25" s="44"/>
      <c r="AF25" s="44"/>
      <c r="AH25" s="45"/>
      <c r="AI25" s="47"/>
      <c r="AJ25" s="47"/>
      <c r="AL25" s="58"/>
      <c r="AM25" s="44"/>
      <c r="AN25" s="44"/>
      <c r="AP25" s="45"/>
      <c r="AQ25" s="47"/>
      <c r="AR25" s="47"/>
      <c r="AT25" s="58"/>
      <c r="AU25" s="44"/>
      <c r="AV25" s="44"/>
    </row>
    <row r="26" spans="1:48" ht="12.75">
      <c r="A26" s="23">
        <v>22</v>
      </c>
      <c r="B26" s="45"/>
      <c r="C26" s="42"/>
      <c r="D26" s="42"/>
      <c r="E26" s="43"/>
      <c r="F26" s="58"/>
      <c r="G26" s="44"/>
      <c r="H26" s="44"/>
      <c r="I26" s="43"/>
      <c r="J26" s="45"/>
      <c r="K26" s="42"/>
      <c r="L26" s="42"/>
      <c r="M26" s="43"/>
      <c r="N26" s="58"/>
      <c r="O26" s="44"/>
      <c r="P26" s="44"/>
      <c r="Q26" s="43"/>
      <c r="R26" s="45"/>
      <c r="S26" s="42"/>
      <c r="T26" s="42"/>
      <c r="U26" s="31"/>
      <c r="V26" s="58"/>
      <c r="W26" s="44"/>
      <c r="X26" s="44"/>
      <c r="Y26" s="46"/>
      <c r="Z26" s="45"/>
      <c r="AA26" s="47"/>
      <c r="AB26" s="47"/>
      <c r="AC26" s="46"/>
      <c r="AD26" s="58"/>
      <c r="AE26" s="44"/>
      <c r="AF26" s="44"/>
      <c r="AH26" s="45"/>
      <c r="AI26" s="47"/>
      <c r="AJ26" s="47"/>
      <c r="AL26" s="58"/>
      <c r="AM26" s="44"/>
      <c r="AN26" s="44"/>
      <c r="AP26" s="45"/>
      <c r="AQ26" s="47"/>
      <c r="AR26" s="47"/>
      <c r="AT26" s="58"/>
      <c r="AU26" s="44"/>
      <c r="AV26" s="44"/>
    </row>
    <row r="27" spans="1:48" ht="12.75">
      <c r="A27" s="23">
        <v>23</v>
      </c>
      <c r="B27" s="45"/>
      <c r="C27" s="42"/>
      <c r="D27" s="42"/>
      <c r="E27" s="43"/>
      <c r="F27" s="58"/>
      <c r="G27" s="44"/>
      <c r="H27" s="44"/>
      <c r="I27" s="43"/>
      <c r="J27" s="45"/>
      <c r="K27" s="42"/>
      <c r="L27" s="42"/>
      <c r="M27" s="43"/>
      <c r="N27" s="58"/>
      <c r="O27" s="44"/>
      <c r="P27" s="44"/>
      <c r="Q27" s="43"/>
      <c r="R27" s="45"/>
      <c r="S27" s="42"/>
      <c r="T27" s="42"/>
      <c r="U27" s="31"/>
      <c r="V27" s="58"/>
      <c r="W27" s="44"/>
      <c r="X27" s="44"/>
      <c r="Y27" s="46"/>
      <c r="Z27" s="45"/>
      <c r="AA27" s="47"/>
      <c r="AB27" s="47"/>
      <c r="AC27" s="46"/>
      <c r="AD27" s="58"/>
      <c r="AE27" s="44"/>
      <c r="AF27" s="44"/>
      <c r="AH27" s="45"/>
      <c r="AI27" s="47"/>
      <c r="AJ27" s="47"/>
      <c r="AL27" s="58"/>
      <c r="AM27" s="44"/>
      <c r="AN27" s="44"/>
      <c r="AP27" s="45"/>
      <c r="AQ27" s="47"/>
      <c r="AR27" s="47"/>
      <c r="AT27" s="58"/>
      <c r="AU27" s="44"/>
      <c r="AV27" s="44"/>
    </row>
    <row r="28" spans="1:48" ht="12.75">
      <c r="A28" s="23">
        <v>24</v>
      </c>
      <c r="B28" s="45"/>
      <c r="C28" s="42"/>
      <c r="D28" s="42"/>
      <c r="E28" s="43"/>
      <c r="F28" s="58"/>
      <c r="G28" s="44"/>
      <c r="H28" s="44"/>
      <c r="I28" s="43"/>
      <c r="J28" s="45"/>
      <c r="K28" s="42"/>
      <c r="L28" s="42"/>
      <c r="M28" s="43"/>
      <c r="N28" s="58"/>
      <c r="O28" s="44"/>
      <c r="P28" s="44"/>
      <c r="Q28" s="43"/>
      <c r="R28" s="45"/>
      <c r="S28" s="42"/>
      <c r="T28" s="42"/>
      <c r="U28" s="31"/>
      <c r="V28" s="58"/>
      <c r="W28" s="44"/>
      <c r="X28" s="44"/>
      <c r="Y28" s="46"/>
      <c r="Z28" s="45"/>
      <c r="AA28" s="47"/>
      <c r="AB28" s="47"/>
      <c r="AC28" s="46"/>
      <c r="AD28" s="58"/>
      <c r="AE28" s="44"/>
      <c r="AF28" s="44"/>
      <c r="AH28" s="45"/>
      <c r="AI28" s="47"/>
      <c r="AJ28" s="47"/>
      <c r="AL28" s="58"/>
      <c r="AM28" s="44"/>
      <c r="AN28" s="44"/>
      <c r="AP28" s="45"/>
      <c r="AQ28" s="47"/>
      <c r="AR28" s="47"/>
      <c r="AT28" s="58"/>
      <c r="AU28" s="44"/>
      <c r="AV28" s="44"/>
    </row>
    <row r="29" spans="1:48" ht="12.75">
      <c r="A29" s="23">
        <v>25</v>
      </c>
      <c r="B29" s="45"/>
      <c r="C29" s="42"/>
      <c r="D29" s="42"/>
      <c r="E29" s="43"/>
      <c r="F29" s="58"/>
      <c r="G29" s="44"/>
      <c r="H29" s="44"/>
      <c r="I29" s="43"/>
      <c r="J29" s="45"/>
      <c r="K29" s="42"/>
      <c r="L29" s="42"/>
      <c r="M29" s="43"/>
      <c r="N29" s="58"/>
      <c r="O29" s="44"/>
      <c r="P29" s="44"/>
      <c r="Q29" s="43"/>
      <c r="R29" s="45"/>
      <c r="S29" s="42"/>
      <c r="T29" s="42"/>
      <c r="U29" s="31"/>
      <c r="V29" s="58"/>
      <c r="W29" s="44"/>
      <c r="X29" s="44"/>
      <c r="Y29" s="46"/>
      <c r="Z29" s="45"/>
      <c r="AA29" s="47"/>
      <c r="AB29" s="47"/>
      <c r="AC29" s="46"/>
      <c r="AD29" s="58"/>
      <c r="AE29" s="44"/>
      <c r="AF29" s="44"/>
      <c r="AH29" s="45"/>
      <c r="AI29" s="47"/>
      <c r="AJ29" s="47"/>
      <c r="AL29" s="58"/>
      <c r="AM29" s="44"/>
      <c r="AN29" s="44"/>
      <c r="AP29" s="45"/>
      <c r="AQ29" s="47"/>
      <c r="AR29" s="47"/>
      <c r="AT29" s="58"/>
      <c r="AU29" s="44"/>
      <c r="AV29" s="44"/>
    </row>
    <row r="30" spans="1:48" ht="12.75">
      <c r="A30" s="23">
        <v>26</v>
      </c>
      <c r="B30" s="45"/>
      <c r="C30" s="42"/>
      <c r="D30" s="42"/>
      <c r="E30" s="43"/>
      <c r="F30" s="58"/>
      <c r="G30" s="44"/>
      <c r="H30" s="44"/>
      <c r="I30" s="43"/>
      <c r="J30" s="45"/>
      <c r="K30" s="42"/>
      <c r="L30" s="42"/>
      <c r="M30" s="43"/>
      <c r="N30" s="58"/>
      <c r="O30" s="44"/>
      <c r="P30" s="44"/>
      <c r="Q30" s="43"/>
      <c r="R30" s="45"/>
      <c r="S30" s="42"/>
      <c r="T30" s="42"/>
      <c r="U30" s="31"/>
      <c r="V30" s="58"/>
      <c r="W30" s="44"/>
      <c r="X30" s="44"/>
      <c r="Y30" s="46"/>
      <c r="Z30" s="45"/>
      <c r="AA30" s="47"/>
      <c r="AB30" s="47"/>
      <c r="AC30" s="46"/>
      <c r="AD30" s="58"/>
      <c r="AE30" s="44"/>
      <c r="AF30" s="44"/>
      <c r="AH30" s="45"/>
      <c r="AI30" s="47"/>
      <c r="AJ30" s="47"/>
      <c r="AL30" s="58"/>
      <c r="AM30" s="44"/>
      <c r="AN30" s="44"/>
      <c r="AP30" s="45"/>
      <c r="AQ30" s="47"/>
      <c r="AR30" s="47"/>
      <c r="AT30" s="58"/>
      <c r="AU30" s="44"/>
      <c r="AV30" s="44"/>
    </row>
    <row r="31" spans="1:48" ht="12.75">
      <c r="A31" s="23">
        <v>27</v>
      </c>
      <c r="B31" s="45"/>
      <c r="C31" s="42"/>
      <c r="D31" s="42"/>
      <c r="E31" s="43"/>
      <c r="F31" s="58"/>
      <c r="G31" s="44"/>
      <c r="H31" s="44"/>
      <c r="I31" s="43"/>
      <c r="J31" s="45"/>
      <c r="K31" s="42"/>
      <c r="L31" s="42"/>
      <c r="M31" s="43"/>
      <c r="N31" s="58"/>
      <c r="O31" s="44"/>
      <c r="P31" s="44"/>
      <c r="Q31" s="43"/>
      <c r="R31" s="45"/>
      <c r="S31" s="42"/>
      <c r="T31" s="42"/>
      <c r="U31" s="31"/>
      <c r="V31" s="58"/>
      <c r="W31" s="44"/>
      <c r="X31" s="44"/>
      <c r="Y31" s="46"/>
      <c r="Z31" s="45"/>
      <c r="AA31" s="47"/>
      <c r="AB31" s="47"/>
      <c r="AC31" s="46"/>
      <c r="AD31" s="58"/>
      <c r="AE31" s="44"/>
      <c r="AF31" s="44"/>
      <c r="AH31" s="45"/>
      <c r="AI31" s="47"/>
      <c r="AJ31" s="47"/>
      <c r="AL31" s="58"/>
      <c r="AM31" s="44"/>
      <c r="AN31" s="44"/>
      <c r="AP31" s="45"/>
      <c r="AQ31" s="47"/>
      <c r="AR31" s="47"/>
      <c r="AT31" s="58"/>
      <c r="AU31" s="44"/>
      <c r="AV31" s="44"/>
    </row>
    <row r="32" spans="1:48" ht="12.75">
      <c r="A32" s="23">
        <v>28</v>
      </c>
      <c r="B32" s="45"/>
      <c r="C32" s="42"/>
      <c r="D32" s="42"/>
      <c r="E32" s="43"/>
      <c r="F32" s="58"/>
      <c r="G32" s="44"/>
      <c r="H32" s="44"/>
      <c r="I32" s="43"/>
      <c r="J32" s="45"/>
      <c r="K32" s="42"/>
      <c r="L32" s="42"/>
      <c r="M32" s="43"/>
      <c r="N32" s="58"/>
      <c r="O32" s="44"/>
      <c r="P32" s="44"/>
      <c r="Q32" s="43"/>
      <c r="R32" s="45"/>
      <c r="S32" s="42"/>
      <c r="T32" s="42"/>
      <c r="U32" s="31"/>
      <c r="V32" s="58"/>
      <c r="W32" s="44"/>
      <c r="X32" s="44"/>
      <c r="Y32" s="46"/>
      <c r="Z32" s="45"/>
      <c r="AA32" s="47"/>
      <c r="AB32" s="47"/>
      <c r="AC32" s="46"/>
      <c r="AD32" s="58"/>
      <c r="AE32" s="44"/>
      <c r="AF32" s="44"/>
      <c r="AH32" s="45"/>
      <c r="AI32" s="47"/>
      <c r="AJ32" s="47"/>
      <c r="AL32" s="58"/>
      <c r="AM32" s="44"/>
      <c r="AN32" s="44"/>
      <c r="AP32" s="45"/>
      <c r="AQ32" s="47"/>
      <c r="AR32" s="47"/>
      <c r="AT32" s="58"/>
      <c r="AU32" s="44"/>
      <c r="AV32" s="44"/>
    </row>
    <row r="33" spans="1:48" ht="12.75">
      <c r="A33" s="23">
        <v>29</v>
      </c>
      <c r="B33" s="45"/>
      <c r="C33" s="42"/>
      <c r="D33" s="42"/>
      <c r="E33" s="43"/>
      <c r="F33" s="58"/>
      <c r="G33" s="44"/>
      <c r="H33" s="44"/>
      <c r="I33" s="43"/>
      <c r="J33" s="45"/>
      <c r="K33" s="42"/>
      <c r="L33" s="42"/>
      <c r="M33" s="43"/>
      <c r="N33" s="58"/>
      <c r="O33" s="44"/>
      <c r="P33" s="44"/>
      <c r="Q33" s="43"/>
      <c r="R33" s="45"/>
      <c r="S33" s="42"/>
      <c r="T33" s="42"/>
      <c r="U33" s="31"/>
      <c r="V33" s="58"/>
      <c r="W33" s="44"/>
      <c r="X33" s="44"/>
      <c r="Y33" s="46"/>
      <c r="Z33" s="45"/>
      <c r="AA33" s="47"/>
      <c r="AB33" s="47"/>
      <c r="AC33" s="46"/>
      <c r="AD33" s="58"/>
      <c r="AE33" s="44"/>
      <c r="AF33" s="44"/>
      <c r="AH33" s="45"/>
      <c r="AI33" s="47"/>
      <c r="AJ33" s="47"/>
      <c r="AL33" s="58"/>
      <c r="AM33" s="44"/>
      <c r="AN33" s="44"/>
      <c r="AP33" s="45"/>
      <c r="AQ33" s="47"/>
      <c r="AR33" s="47"/>
      <c r="AT33" s="58"/>
      <c r="AU33" s="44"/>
      <c r="AV33" s="44"/>
    </row>
    <row r="34" spans="1:48" ht="12.75">
      <c r="A34" s="23">
        <v>30</v>
      </c>
      <c r="B34" s="45"/>
      <c r="C34" s="42"/>
      <c r="D34" s="42"/>
      <c r="E34" s="43"/>
      <c r="F34" s="58"/>
      <c r="G34" s="44"/>
      <c r="H34" s="44"/>
      <c r="I34" s="43"/>
      <c r="J34" s="45"/>
      <c r="K34" s="42"/>
      <c r="L34" s="42"/>
      <c r="M34" s="43"/>
      <c r="N34" s="58"/>
      <c r="O34" s="44"/>
      <c r="P34" s="44"/>
      <c r="Q34" s="43"/>
      <c r="R34" s="45"/>
      <c r="S34" s="42"/>
      <c r="T34" s="42"/>
      <c r="U34" s="31"/>
      <c r="V34" s="58"/>
      <c r="W34" s="44"/>
      <c r="X34" s="44"/>
      <c r="Y34" s="46"/>
      <c r="Z34" s="45"/>
      <c r="AA34" s="47"/>
      <c r="AB34" s="47"/>
      <c r="AC34" s="46"/>
      <c r="AD34" s="58"/>
      <c r="AE34" s="44"/>
      <c r="AF34" s="44"/>
      <c r="AH34" s="45"/>
      <c r="AI34" s="47"/>
      <c r="AJ34" s="47"/>
      <c r="AL34" s="58"/>
      <c r="AM34" s="44"/>
      <c r="AN34" s="44"/>
      <c r="AP34" s="45"/>
      <c r="AQ34" s="47"/>
      <c r="AR34" s="47"/>
      <c r="AT34" s="58"/>
      <c r="AU34" s="44"/>
      <c r="AV34" s="44"/>
    </row>
    <row r="35" spans="1:48" ht="12.75">
      <c r="A35" s="23">
        <v>31</v>
      </c>
      <c r="B35" s="45"/>
      <c r="C35" s="42"/>
      <c r="D35" s="42"/>
      <c r="E35" s="43"/>
      <c r="F35" s="58"/>
      <c r="G35" s="44"/>
      <c r="H35" s="44"/>
      <c r="I35" s="43"/>
      <c r="J35" s="45"/>
      <c r="K35" s="42"/>
      <c r="L35" s="42"/>
      <c r="M35" s="43"/>
      <c r="N35" s="58"/>
      <c r="O35" s="44"/>
      <c r="P35" s="44"/>
      <c r="Q35" s="43"/>
      <c r="R35" s="45"/>
      <c r="S35" s="42"/>
      <c r="T35" s="42"/>
      <c r="U35" s="31"/>
      <c r="V35" s="58"/>
      <c r="W35" s="44"/>
      <c r="X35" s="44"/>
      <c r="Y35" s="46"/>
      <c r="Z35" s="45"/>
      <c r="AA35" s="47"/>
      <c r="AB35" s="47"/>
      <c r="AC35" s="46"/>
      <c r="AD35" s="58"/>
      <c r="AE35" s="44"/>
      <c r="AF35" s="44"/>
      <c r="AH35" s="45"/>
      <c r="AI35" s="47"/>
      <c r="AJ35" s="47"/>
      <c r="AL35" s="58"/>
      <c r="AM35" s="44"/>
      <c r="AN35" s="44"/>
      <c r="AP35" s="45"/>
      <c r="AQ35" s="47"/>
      <c r="AR35" s="47"/>
      <c r="AT35" s="58"/>
      <c r="AU35" s="44"/>
      <c r="AV35" s="44"/>
    </row>
    <row r="36" spans="1:48" ht="12.75">
      <c r="A36" s="23">
        <v>32</v>
      </c>
      <c r="B36" s="45"/>
      <c r="C36" s="42"/>
      <c r="D36" s="42"/>
      <c r="E36" s="43"/>
      <c r="F36" s="58"/>
      <c r="G36" s="44"/>
      <c r="H36" s="44"/>
      <c r="I36" s="43"/>
      <c r="J36" s="45"/>
      <c r="K36" s="42"/>
      <c r="L36" s="42"/>
      <c r="M36" s="43"/>
      <c r="N36" s="58"/>
      <c r="O36" s="44"/>
      <c r="P36" s="44"/>
      <c r="Q36" s="43"/>
      <c r="R36" s="45"/>
      <c r="S36" s="42"/>
      <c r="T36" s="42"/>
      <c r="U36" s="31"/>
      <c r="V36" s="58"/>
      <c r="W36" s="44"/>
      <c r="X36" s="44"/>
      <c r="Y36" s="46"/>
      <c r="Z36" s="45"/>
      <c r="AA36" s="47"/>
      <c r="AB36" s="47"/>
      <c r="AC36" s="46"/>
      <c r="AD36" s="58"/>
      <c r="AE36" s="44"/>
      <c r="AF36" s="44"/>
      <c r="AH36" s="45"/>
      <c r="AI36" s="47"/>
      <c r="AJ36" s="47"/>
      <c r="AL36" s="58"/>
      <c r="AM36" s="44"/>
      <c r="AN36" s="44"/>
      <c r="AP36" s="45"/>
      <c r="AQ36" s="47"/>
      <c r="AR36" s="47"/>
      <c r="AT36" s="58"/>
      <c r="AU36" s="44"/>
      <c r="AV36" s="44"/>
    </row>
    <row r="37" spans="1:48" ht="12.75">
      <c r="A37" s="23">
        <v>33</v>
      </c>
      <c r="B37" s="45"/>
      <c r="C37" s="42"/>
      <c r="D37" s="42"/>
      <c r="E37" s="43"/>
      <c r="F37" s="58"/>
      <c r="G37" s="44"/>
      <c r="H37" s="44"/>
      <c r="I37" s="43"/>
      <c r="J37" s="45"/>
      <c r="K37" s="42"/>
      <c r="L37" s="42"/>
      <c r="M37" s="43"/>
      <c r="N37" s="58"/>
      <c r="O37" s="44"/>
      <c r="P37" s="44"/>
      <c r="Q37" s="43"/>
      <c r="R37" s="45"/>
      <c r="S37" s="42"/>
      <c r="T37" s="42"/>
      <c r="U37" s="31"/>
      <c r="V37" s="58"/>
      <c r="W37" s="44"/>
      <c r="X37" s="44"/>
      <c r="Y37" s="46"/>
      <c r="Z37" s="45"/>
      <c r="AA37" s="47"/>
      <c r="AB37" s="47"/>
      <c r="AC37" s="46"/>
      <c r="AD37" s="58"/>
      <c r="AE37" s="44"/>
      <c r="AF37" s="44"/>
      <c r="AH37" s="45"/>
      <c r="AI37" s="47"/>
      <c r="AJ37" s="47"/>
      <c r="AL37" s="58"/>
      <c r="AM37" s="44"/>
      <c r="AN37" s="44"/>
      <c r="AP37" s="45"/>
      <c r="AQ37" s="47"/>
      <c r="AR37" s="47"/>
      <c r="AT37" s="58"/>
      <c r="AU37" s="44"/>
      <c r="AV37" s="44"/>
    </row>
    <row r="38" spans="1:48" ht="12.75">
      <c r="A38" s="23">
        <v>34</v>
      </c>
      <c r="B38" s="45"/>
      <c r="C38" s="42"/>
      <c r="D38" s="42"/>
      <c r="E38" s="43"/>
      <c r="F38" s="58"/>
      <c r="G38" s="44"/>
      <c r="H38" s="44"/>
      <c r="I38" s="43"/>
      <c r="J38" s="45"/>
      <c r="K38" s="42"/>
      <c r="L38" s="42"/>
      <c r="M38" s="43"/>
      <c r="N38" s="58"/>
      <c r="O38" s="44"/>
      <c r="P38" s="44"/>
      <c r="Q38" s="43"/>
      <c r="R38" s="45"/>
      <c r="S38" s="42"/>
      <c r="T38" s="42"/>
      <c r="U38" s="31"/>
      <c r="V38" s="58"/>
      <c r="W38" s="44"/>
      <c r="X38" s="44"/>
      <c r="Y38" s="46"/>
      <c r="Z38" s="45"/>
      <c r="AA38" s="47"/>
      <c r="AB38" s="47"/>
      <c r="AC38" s="46"/>
      <c r="AD38" s="58"/>
      <c r="AE38" s="44"/>
      <c r="AF38" s="44"/>
      <c r="AH38" s="45"/>
      <c r="AI38" s="47"/>
      <c r="AJ38" s="47"/>
      <c r="AL38" s="58"/>
      <c r="AM38" s="44"/>
      <c r="AN38" s="44"/>
      <c r="AP38" s="45"/>
      <c r="AQ38" s="47"/>
      <c r="AR38" s="47"/>
      <c r="AT38" s="58"/>
      <c r="AU38" s="44"/>
      <c r="AV38" s="44"/>
    </row>
    <row r="39" spans="1:48" ht="12.75">
      <c r="A39" s="23">
        <v>35</v>
      </c>
      <c r="B39" s="45"/>
      <c r="C39" s="42"/>
      <c r="D39" s="42"/>
      <c r="E39" s="43"/>
      <c r="F39" s="58"/>
      <c r="G39" s="44"/>
      <c r="H39" s="44"/>
      <c r="I39" s="43"/>
      <c r="J39" s="45"/>
      <c r="K39" s="42"/>
      <c r="L39" s="42"/>
      <c r="M39" s="43"/>
      <c r="N39" s="58"/>
      <c r="O39" s="44"/>
      <c r="P39" s="44"/>
      <c r="Q39" s="43"/>
      <c r="R39" s="45"/>
      <c r="S39" s="42"/>
      <c r="T39" s="42"/>
      <c r="U39" s="31"/>
      <c r="V39" s="58"/>
      <c r="W39" s="44"/>
      <c r="X39" s="44"/>
      <c r="Y39" s="48"/>
      <c r="Z39" s="45"/>
      <c r="AA39" s="47"/>
      <c r="AB39" s="47"/>
      <c r="AC39" s="46"/>
      <c r="AD39" s="58"/>
      <c r="AE39" s="44"/>
      <c r="AF39" s="44"/>
      <c r="AH39" s="45"/>
      <c r="AI39" s="47"/>
      <c r="AJ39" s="47"/>
      <c r="AL39" s="58"/>
      <c r="AM39" s="44"/>
      <c r="AN39" s="44"/>
      <c r="AP39" s="45"/>
      <c r="AQ39" s="47"/>
      <c r="AR39" s="47"/>
      <c r="AT39" s="58"/>
      <c r="AU39" s="44"/>
      <c r="AV39" s="44"/>
    </row>
    <row r="40" spans="1:48" ht="12.75">
      <c r="A40" s="23">
        <v>36</v>
      </c>
      <c r="B40" s="45"/>
      <c r="C40" s="42"/>
      <c r="D40" s="42"/>
      <c r="E40" s="43"/>
      <c r="F40" s="58"/>
      <c r="G40" s="44"/>
      <c r="H40" s="44"/>
      <c r="I40" s="43"/>
      <c r="J40" s="45"/>
      <c r="K40" s="42"/>
      <c r="L40" s="42"/>
      <c r="M40" s="43"/>
      <c r="N40" s="58"/>
      <c r="O40" s="44"/>
      <c r="P40" s="44"/>
      <c r="Q40" s="43"/>
      <c r="R40" s="45"/>
      <c r="S40" s="42"/>
      <c r="T40" s="42"/>
      <c r="U40" s="31"/>
      <c r="V40" s="58"/>
      <c r="W40" s="44"/>
      <c r="X40" s="44"/>
      <c r="Y40" s="46"/>
      <c r="Z40" s="45"/>
      <c r="AA40" s="47"/>
      <c r="AB40" s="47"/>
      <c r="AC40" s="46"/>
      <c r="AD40" s="58"/>
      <c r="AE40" s="44"/>
      <c r="AF40" s="44"/>
      <c r="AH40" s="45"/>
      <c r="AI40" s="47"/>
      <c r="AJ40" s="47"/>
      <c r="AL40" s="58"/>
      <c r="AM40" s="44"/>
      <c r="AN40" s="44"/>
      <c r="AP40" s="45"/>
      <c r="AQ40" s="47"/>
      <c r="AR40" s="47"/>
      <c r="AT40" s="58"/>
      <c r="AU40" s="44"/>
      <c r="AV40" s="44"/>
    </row>
    <row r="41" spans="1:48" ht="12.75">
      <c r="A41" s="23">
        <v>37</v>
      </c>
      <c r="B41" s="45"/>
      <c r="C41" s="42"/>
      <c r="D41" s="42"/>
      <c r="E41" s="43"/>
      <c r="F41" s="58"/>
      <c r="G41" s="44"/>
      <c r="H41" s="44"/>
      <c r="I41" s="49"/>
      <c r="J41" s="45"/>
      <c r="K41" s="42"/>
      <c r="L41" s="42"/>
      <c r="M41" s="41"/>
      <c r="N41" s="58"/>
      <c r="O41" s="44"/>
      <c r="P41" s="44"/>
      <c r="Q41" s="43"/>
      <c r="R41" s="45"/>
      <c r="S41" s="42"/>
      <c r="T41" s="42"/>
      <c r="U41" s="31"/>
      <c r="V41" s="58"/>
      <c r="W41" s="44"/>
      <c r="X41" s="44"/>
      <c r="Y41" s="46"/>
      <c r="Z41" s="45"/>
      <c r="AA41" s="47"/>
      <c r="AB41" s="47"/>
      <c r="AC41" s="46"/>
      <c r="AD41" s="58"/>
      <c r="AE41" s="44"/>
      <c r="AF41" s="44"/>
      <c r="AH41" s="45"/>
      <c r="AI41" s="47"/>
      <c r="AJ41" s="47"/>
      <c r="AL41" s="58"/>
      <c r="AM41" s="44"/>
      <c r="AN41" s="44"/>
      <c r="AP41" s="45"/>
      <c r="AQ41" s="47"/>
      <c r="AR41" s="47"/>
      <c r="AT41" s="58"/>
      <c r="AU41" s="44"/>
      <c r="AV41" s="44"/>
    </row>
    <row r="42" spans="1:48" ht="12.75">
      <c r="A42" s="23">
        <v>38</v>
      </c>
      <c r="B42" s="45"/>
      <c r="C42" s="47"/>
      <c r="D42" s="47"/>
      <c r="E42" s="31"/>
      <c r="F42" s="58"/>
      <c r="G42" s="44"/>
      <c r="H42" s="44"/>
      <c r="I42" s="50"/>
      <c r="J42" s="45"/>
      <c r="K42" s="42"/>
      <c r="L42" s="42"/>
      <c r="M42" s="41"/>
      <c r="N42" s="58"/>
      <c r="O42" s="44"/>
      <c r="P42" s="44"/>
      <c r="Q42" s="31"/>
      <c r="R42" s="45"/>
      <c r="S42" s="47"/>
      <c r="T42" s="47"/>
      <c r="U42" s="31"/>
      <c r="V42" s="58"/>
      <c r="W42" s="44"/>
      <c r="X42" s="44"/>
      <c r="Y42" s="46"/>
      <c r="Z42" s="45"/>
      <c r="AA42" s="47"/>
      <c r="AB42" s="47"/>
      <c r="AC42" s="46"/>
      <c r="AD42" s="58"/>
      <c r="AE42" s="44"/>
      <c r="AF42" s="44"/>
      <c r="AH42" s="45"/>
      <c r="AI42" s="47"/>
      <c r="AJ42" s="47"/>
      <c r="AL42" s="58"/>
      <c r="AM42" s="44"/>
      <c r="AN42" s="44"/>
      <c r="AP42" s="45"/>
      <c r="AQ42" s="47"/>
      <c r="AR42" s="47"/>
      <c r="AT42" s="58"/>
      <c r="AU42" s="44"/>
      <c r="AV42" s="44"/>
    </row>
    <row r="43" spans="1:48" ht="12.75">
      <c r="A43" s="23">
        <v>39</v>
      </c>
      <c r="B43" s="45"/>
      <c r="C43" s="82"/>
      <c r="D43" s="47"/>
      <c r="E43" s="31"/>
      <c r="F43" s="58"/>
      <c r="G43" s="83"/>
      <c r="H43" s="44"/>
      <c r="I43" s="31"/>
      <c r="J43" s="45"/>
      <c r="K43" s="42"/>
      <c r="L43" s="42"/>
      <c r="M43" s="31"/>
      <c r="N43" s="58"/>
      <c r="O43" s="83"/>
      <c r="P43" s="44"/>
      <c r="Q43" s="31"/>
      <c r="R43" s="45"/>
      <c r="S43" s="82"/>
      <c r="T43" s="47"/>
      <c r="U43" s="31"/>
      <c r="V43" s="58"/>
      <c r="W43" s="83"/>
      <c r="X43" s="59"/>
      <c r="Y43" s="46"/>
      <c r="Z43" s="45"/>
      <c r="AA43" s="51"/>
      <c r="AB43" s="53"/>
      <c r="AC43" s="46"/>
      <c r="AD43" s="58"/>
      <c r="AE43" s="52"/>
      <c r="AF43" s="44"/>
      <c r="AH43" s="45"/>
      <c r="AI43" s="51"/>
      <c r="AJ43" s="53"/>
      <c r="AL43" s="58"/>
      <c r="AM43" s="52"/>
      <c r="AN43" s="44"/>
      <c r="AP43" s="45"/>
      <c r="AQ43" s="51"/>
      <c r="AR43" s="53"/>
      <c r="AT43" s="58"/>
      <c r="AU43" s="52"/>
      <c r="AV43" s="44"/>
    </row>
    <row r="44" spans="1:48" ht="12.75">
      <c r="A44" s="23">
        <v>40</v>
      </c>
      <c r="B44" s="45"/>
      <c r="C44" s="82"/>
      <c r="D44" s="47"/>
      <c r="E44" s="31"/>
      <c r="F44" s="58"/>
      <c r="G44" s="83"/>
      <c r="H44" s="44"/>
      <c r="I44" s="31"/>
      <c r="J44" s="45"/>
      <c r="K44" s="42"/>
      <c r="L44" s="42"/>
      <c r="M44" s="31"/>
      <c r="N44" s="58"/>
      <c r="O44" s="83"/>
      <c r="P44" s="44"/>
      <c r="Q44" s="31"/>
      <c r="R44" s="45"/>
      <c r="S44" s="82"/>
      <c r="T44" s="47"/>
      <c r="U44" s="31"/>
      <c r="V44" s="58"/>
      <c r="W44" s="83"/>
      <c r="X44" s="59"/>
      <c r="Y44" s="46"/>
      <c r="Z44" s="45"/>
      <c r="AA44" s="51"/>
      <c r="AB44" s="53"/>
      <c r="AC44" s="46"/>
      <c r="AD44" s="58"/>
      <c r="AE44" s="52"/>
      <c r="AF44" s="59"/>
      <c r="AH44" s="45"/>
      <c r="AI44" s="51"/>
      <c r="AJ44" s="53"/>
      <c r="AL44" s="58"/>
      <c r="AM44" s="52"/>
      <c r="AN44" s="59"/>
      <c r="AP44" s="45"/>
      <c r="AQ44" s="51"/>
      <c r="AR44" s="53"/>
      <c r="AT44" s="58"/>
      <c r="AU44" s="52"/>
      <c r="AV44" s="59"/>
    </row>
    <row r="45" spans="1:48" ht="12.75">
      <c r="A45" s="23">
        <v>41</v>
      </c>
      <c r="B45" s="45"/>
      <c r="C45" s="47"/>
      <c r="D45" s="47"/>
      <c r="E45" s="31"/>
      <c r="F45" s="58"/>
      <c r="G45" s="44"/>
      <c r="H45" s="44"/>
      <c r="I45" s="31"/>
      <c r="J45" s="45"/>
      <c r="K45" s="42"/>
      <c r="L45" s="42"/>
      <c r="M45" s="31"/>
      <c r="N45" s="58"/>
      <c r="O45" s="44"/>
      <c r="P45" s="44"/>
      <c r="Q45" s="31"/>
      <c r="R45" s="45"/>
      <c r="S45" s="47"/>
      <c r="T45" s="47"/>
      <c r="U45" s="31"/>
      <c r="V45" s="58"/>
      <c r="W45" s="44"/>
      <c r="X45" s="59"/>
      <c r="Y45" s="46"/>
      <c r="Z45" s="45"/>
      <c r="AA45" s="47"/>
      <c r="AB45" s="53"/>
      <c r="AC45" s="46"/>
      <c r="AD45" s="58"/>
      <c r="AE45" s="44"/>
      <c r="AF45" s="59"/>
      <c r="AH45" s="45"/>
      <c r="AI45" s="47"/>
      <c r="AJ45" s="53"/>
      <c r="AL45" s="58"/>
      <c r="AM45" s="44"/>
      <c r="AN45" s="59"/>
      <c r="AP45" s="45"/>
      <c r="AQ45" s="47"/>
      <c r="AR45" s="53"/>
      <c r="AT45" s="58"/>
      <c r="AU45" s="44"/>
      <c r="AV45" s="59"/>
    </row>
    <row r="46" spans="1:48" ht="12.75">
      <c r="A46" s="23">
        <v>42</v>
      </c>
      <c r="B46" s="45"/>
      <c r="C46" s="47"/>
      <c r="D46" s="47"/>
      <c r="E46" s="31"/>
      <c r="F46" s="58"/>
      <c r="G46" s="44"/>
      <c r="H46" s="44"/>
      <c r="I46" s="31"/>
      <c r="J46" s="45"/>
      <c r="K46" s="42"/>
      <c r="L46" s="42"/>
      <c r="M46" s="31"/>
      <c r="N46" s="58"/>
      <c r="O46" s="44"/>
      <c r="P46" s="44"/>
      <c r="Q46" s="31"/>
      <c r="R46" s="45"/>
      <c r="S46" s="47"/>
      <c r="T46" s="47"/>
      <c r="U46" s="31"/>
      <c r="V46" s="58"/>
      <c r="W46" s="44"/>
      <c r="X46" s="59"/>
      <c r="Y46" s="46"/>
      <c r="Z46" s="45"/>
      <c r="AA46" s="47"/>
      <c r="AB46" s="53"/>
      <c r="AC46" s="46"/>
      <c r="AD46" s="58"/>
      <c r="AE46" s="44"/>
      <c r="AF46" s="59"/>
      <c r="AH46" s="45"/>
      <c r="AI46" s="47"/>
      <c r="AJ46" s="53"/>
      <c r="AL46" s="58"/>
      <c r="AM46" s="44"/>
      <c r="AN46" s="59"/>
      <c r="AP46" s="45"/>
      <c r="AQ46" s="47"/>
      <c r="AR46" s="53"/>
      <c r="AT46" s="59"/>
      <c r="AU46" s="44"/>
      <c r="AV46" s="59"/>
    </row>
    <row r="47" spans="1:48" ht="12.75">
      <c r="A47" s="23">
        <v>43</v>
      </c>
      <c r="B47" s="45"/>
      <c r="C47" s="47"/>
      <c r="D47" s="47"/>
      <c r="E47" s="31"/>
      <c r="F47" s="44"/>
      <c r="G47" s="44"/>
      <c r="H47" s="44"/>
      <c r="I47" s="31"/>
      <c r="J47" s="45"/>
      <c r="K47" s="42"/>
      <c r="L47" s="42"/>
      <c r="M47" s="31"/>
      <c r="N47" s="44"/>
      <c r="O47" s="44"/>
      <c r="P47" s="44"/>
      <c r="Q47" s="31"/>
      <c r="R47" s="47"/>
      <c r="S47" s="47"/>
      <c r="T47" s="47"/>
      <c r="U47" s="31"/>
      <c r="V47" s="58"/>
      <c r="W47" s="44"/>
      <c r="X47" s="59"/>
      <c r="Y47" s="46"/>
      <c r="Z47" s="53"/>
      <c r="AA47" s="47"/>
      <c r="AB47" s="53"/>
      <c r="AC47" s="46"/>
      <c r="AD47" s="59"/>
      <c r="AE47" s="44"/>
      <c r="AF47" s="59"/>
      <c r="AH47" s="53"/>
      <c r="AI47" s="47"/>
      <c r="AJ47" s="53"/>
      <c r="AL47" s="58"/>
      <c r="AM47" s="44"/>
      <c r="AN47" s="59"/>
      <c r="AP47" s="53"/>
      <c r="AQ47" s="47"/>
      <c r="AR47" s="53"/>
      <c r="AT47" s="59"/>
      <c r="AU47" s="44"/>
      <c r="AV47" s="59"/>
    </row>
    <row r="48" spans="1:48" ht="12.75">
      <c r="A48" s="23">
        <v>44</v>
      </c>
      <c r="B48" s="45"/>
      <c r="C48" s="47"/>
      <c r="D48" s="47"/>
      <c r="E48" s="31"/>
      <c r="F48" s="44"/>
      <c r="G48" s="44"/>
      <c r="H48" s="44"/>
      <c r="I48" s="31"/>
      <c r="J48" s="45"/>
      <c r="K48" s="42"/>
      <c r="L48" s="42"/>
      <c r="M48" s="31"/>
      <c r="N48" s="44"/>
      <c r="O48" s="44"/>
      <c r="P48" s="44"/>
      <c r="Q48" s="31"/>
      <c r="R48" s="47"/>
      <c r="S48" s="47"/>
      <c r="T48" s="47"/>
      <c r="U48" s="31"/>
      <c r="V48" s="59"/>
      <c r="W48" s="44"/>
      <c r="X48" s="59"/>
      <c r="Y48" s="46"/>
      <c r="Z48" s="53"/>
      <c r="AA48" s="47"/>
      <c r="AB48" s="53"/>
      <c r="AC48" s="46"/>
      <c r="AD48" s="60"/>
      <c r="AE48" s="54"/>
      <c r="AF48" s="60"/>
      <c r="AH48" s="53"/>
      <c r="AI48" s="47"/>
      <c r="AJ48" s="53"/>
      <c r="AL48" s="60"/>
      <c r="AM48" s="54"/>
      <c r="AN48" s="60"/>
      <c r="AP48" s="53"/>
      <c r="AQ48" s="47"/>
      <c r="AR48" s="53"/>
      <c r="AT48" s="60"/>
      <c r="AU48" s="54"/>
      <c r="AV48" s="60"/>
    </row>
    <row r="49" spans="1:48" ht="12">
      <c r="A49" s="23">
        <v>45</v>
      </c>
      <c r="B49" s="47"/>
      <c r="C49" s="47"/>
      <c r="D49" s="47"/>
      <c r="E49" s="31"/>
      <c r="F49" s="44"/>
      <c r="G49" s="44"/>
      <c r="H49" s="44"/>
      <c r="I49" s="31"/>
      <c r="J49" s="30"/>
      <c r="K49" s="30"/>
      <c r="L49" s="30"/>
      <c r="M49" s="31"/>
      <c r="N49" s="44"/>
      <c r="O49" s="44"/>
      <c r="P49" s="44"/>
      <c r="Q49" s="31"/>
      <c r="R49" s="47"/>
      <c r="S49" s="47"/>
      <c r="T49" s="47"/>
      <c r="U49" s="31"/>
      <c r="V49" s="44"/>
      <c r="W49" s="44"/>
      <c r="X49" s="44"/>
      <c r="Y49" s="46"/>
      <c r="Z49" s="47"/>
      <c r="AA49" s="47"/>
      <c r="AB49" s="47"/>
      <c r="AC49" s="46"/>
      <c r="AD49" s="44"/>
      <c r="AE49" s="44"/>
      <c r="AF49" s="44"/>
      <c r="AH49" s="47"/>
      <c r="AI49" s="47"/>
      <c r="AJ49" s="47"/>
      <c r="AL49" s="44"/>
      <c r="AM49" s="44"/>
      <c r="AN49" s="44"/>
      <c r="AP49" s="47"/>
      <c r="AQ49" s="47"/>
      <c r="AR49" s="47"/>
      <c r="AT49" s="44"/>
      <c r="AU49" s="44"/>
      <c r="AV49" s="44"/>
    </row>
    <row r="50" spans="1:48" s="28" customFormat="1" ht="6" customHeight="1">
      <c r="A50" s="24"/>
      <c r="B50" s="25"/>
      <c r="C50" s="24"/>
      <c r="D50" s="24"/>
      <c r="E50" s="26"/>
      <c r="F50" s="27"/>
      <c r="G50" s="27"/>
      <c r="H50" s="27"/>
      <c r="I50" s="26"/>
      <c r="J50" s="24"/>
      <c r="K50" s="24"/>
      <c r="L50" s="24"/>
      <c r="M50" s="26"/>
      <c r="N50" s="27"/>
      <c r="O50" s="27"/>
      <c r="P50" s="27"/>
      <c r="Q50" s="26"/>
      <c r="R50" s="24"/>
      <c r="S50" s="24"/>
      <c r="T50" s="24"/>
      <c r="U50" s="26"/>
      <c r="V50" s="27"/>
      <c r="W50" s="27"/>
      <c r="X50" s="27"/>
      <c r="Z50" s="24"/>
      <c r="AA50" s="24"/>
      <c r="AB50" s="24"/>
      <c r="AD50" s="27"/>
      <c r="AE50" s="27"/>
      <c r="AF50" s="27"/>
      <c r="AH50" s="24"/>
      <c r="AI50" s="24"/>
      <c r="AJ50" s="24"/>
      <c r="AL50" s="27"/>
      <c r="AM50" s="27"/>
      <c r="AN50" s="27"/>
      <c r="AP50" s="24"/>
      <c r="AQ50" s="24"/>
      <c r="AR50" s="24"/>
      <c r="AT50" s="27"/>
      <c r="AU50" s="27"/>
      <c r="AV50" s="27"/>
    </row>
    <row r="51" spans="1:48" ht="12">
      <c r="A51" s="20"/>
      <c r="B51" s="29" t="s">
        <v>34</v>
      </c>
      <c r="C51" s="30">
        <f>SUM(C5:C49)</f>
        <v>0</v>
      </c>
      <c r="D51" s="30">
        <f>SUM(D5:D49)</f>
        <v>0</v>
      </c>
      <c r="E51" s="31"/>
      <c r="F51" s="30" t="s">
        <v>34</v>
      </c>
      <c r="G51" s="30">
        <f>SUM(G5:G49)</f>
        <v>0</v>
      </c>
      <c r="H51" s="30">
        <f>SUM(H5:H49)</f>
        <v>0</v>
      </c>
      <c r="I51" s="31"/>
      <c r="J51" s="30" t="s">
        <v>34</v>
      </c>
      <c r="K51" s="30">
        <f>SUM(K5:K49)</f>
        <v>0</v>
      </c>
      <c r="L51" s="30">
        <f>SUM(L5:L49)</f>
        <v>0</v>
      </c>
      <c r="M51" s="31"/>
      <c r="N51" s="30" t="s">
        <v>34</v>
      </c>
      <c r="O51" s="30">
        <f>SUM(O5:O49)</f>
        <v>0</v>
      </c>
      <c r="P51" s="30">
        <f>SUM(P5:P49)</f>
        <v>0</v>
      </c>
      <c r="Q51" s="31"/>
      <c r="R51" s="30" t="s">
        <v>34</v>
      </c>
      <c r="S51" s="30">
        <f>SUM(S5:S49)</f>
        <v>0</v>
      </c>
      <c r="T51" s="30">
        <f>SUM(T5:T49)</f>
        <v>0</v>
      </c>
      <c r="U51" s="31"/>
      <c r="V51" s="30" t="s">
        <v>34</v>
      </c>
      <c r="W51" s="30">
        <f>SUM(W5:W49)</f>
        <v>0</v>
      </c>
      <c r="X51" s="30">
        <f>SUM(X5:X49)</f>
        <v>0</v>
      </c>
      <c r="Z51" s="30" t="s">
        <v>34</v>
      </c>
      <c r="AA51" s="30">
        <f>SUM(AA5:AA49)</f>
        <v>0</v>
      </c>
      <c r="AB51" s="30">
        <f>SUM(AB5:AB49)</f>
        <v>0</v>
      </c>
      <c r="AD51" s="30" t="s">
        <v>11</v>
      </c>
      <c r="AE51" s="30">
        <f>SUM(AE5:AE49)</f>
        <v>0</v>
      </c>
      <c r="AF51" s="30">
        <f>SUM(AF5:AF49)</f>
        <v>0</v>
      </c>
      <c r="AH51" s="30" t="s">
        <v>11</v>
      </c>
      <c r="AI51" s="30">
        <f>SUM(AI5:AI49)</f>
        <v>0</v>
      </c>
      <c r="AJ51" s="30">
        <f>SUM(AJ5:AJ49)</f>
        <v>0</v>
      </c>
      <c r="AL51" s="30" t="s">
        <v>11</v>
      </c>
      <c r="AM51" s="30">
        <f>SUM(AM5:AM49)</f>
        <v>0</v>
      </c>
      <c r="AN51" s="30">
        <f>SUM(AN5:AN49)</f>
        <v>0</v>
      </c>
      <c r="AP51" s="30" t="s">
        <v>11</v>
      </c>
      <c r="AQ51" s="30">
        <f>SUM(AQ5:AQ49)</f>
        <v>0</v>
      </c>
      <c r="AR51" s="30">
        <f>SUM(AR5:AR49)</f>
        <v>0</v>
      </c>
      <c r="AT51" s="30" t="s">
        <v>11</v>
      </c>
      <c r="AU51" s="30">
        <f>SUM(AU5:AU49)</f>
        <v>0</v>
      </c>
      <c r="AV51" s="30">
        <f>SUM(AV5:AV49)</f>
        <v>0</v>
      </c>
    </row>
    <row r="52" spans="1:48" ht="12">
      <c r="A52" s="20"/>
      <c r="B52" s="29" t="s">
        <v>35</v>
      </c>
      <c r="C52" s="32" t="e">
        <f>AVERAGE(C5:C49)</f>
        <v>#DIV/0!</v>
      </c>
      <c r="D52" s="32">
        <f>IF((D5&lt;&gt;0),AVERAGE(D5:D49),0)</f>
        <v>0</v>
      </c>
      <c r="E52" s="31"/>
      <c r="F52" s="30" t="s">
        <v>35</v>
      </c>
      <c r="G52" s="32" t="e">
        <f>AVERAGE(G5:G49)</f>
        <v>#DIV/0!</v>
      </c>
      <c r="H52" s="32">
        <f>IF((H5&lt;&gt;0),AVERAGE(H5:H49),0)</f>
        <v>0</v>
      </c>
      <c r="I52" s="31"/>
      <c r="J52" s="30" t="s">
        <v>35</v>
      </c>
      <c r="K52" s="32" t="e">
        <f>AVERAGE(K5:K49)</f>
        <v>#DIV/0!</v>
      </c>
      <c r="L52" s="32">
        <f>IF((L5&lt;&gt;0),AVERAGE(L5:L49),0)</f>
        <v>0</v>
      </c>
      <c r="M52" s="31"/>
      <c r="N52" s="30" t="s">
        <v>35</v>
      </c>
      <c r="O52" s="32" t="e">
        <f>AVERAGE(O5:O49)</f>
        <v>#DIV/0!</v>
      </c>
      <c r="P52" s="32">
        <f>IF((P5&lt;&gt;0),AVERAGE(P5:P49),0)</f>
        <v>0</v>
      </c>
      <c r="Q52" s="31"/>
      <c r="R52" s="30" t="s">
        <v>35</v>
      </c>
      <c r="S52" s="32" t="e">
        <f>AVERAGE(S5:S49)</f>
        <v>#DIV/0!</v>
      </c>
      <c r="T52" s="32">
        <f>IF((T5&lt;&gt;0),AVERAGE(T5:T49),0)</f>
        <v>0</v>
      </c>
      <c r="U52" s="31"/>
      <c r="V52" s="30" t="s">
        <v>35</v>
      </c>
      <c r="W52" s="32" t="e">
        <f>AVERAGE(W5:W49)</f>
        <v>#DIV/0!</v>
      </c>
      <c r="X52" s="32">
        <f>IF((X5&lt;&gt;0),AVERAGE(X5:X49),0)</f>
        <v>0</v>
      </c>
      <c r="Z52" s="30" t="s">
        <v>35</v>
      </c>
      <c r="AA52" s="32" t="e">
        <f>AVERAGE(AA5:AA49)</f>
        <v>#DIV/0!</v>
      </c>
      <c r="AB52" s="32">
        <f>IF((AB5&lt;&gt;0),AVERAGE(AB5:AB49),0)</f>
        <v>0</v>
      </c>
      <c r="AD52" s="30" t="s">
        <v>12</v>
      </c>
      <c r="AE52" s="32" t="e">
        <f>AVERAGE(AE5:AE49)</f>
        <v>#DIV/0!</v>
      </c>
      <c r="AF52" s="32">
        <f>IF((AF5&lt;&gt;0),AVERAGE(AF5:AF49),0)</f>
        <v>0</v>
      </c>
      <c r="AH52" s="30" t="s">
        <v>12</v>
      </c>
      <c r="AI52" s="32" t="e">
        <f>AVERAGE(AI5:AI49)</f>
        <v>#DIV/0!</v>
      </c>
      <c r="AJ52" s="32">
        <f>IF((AJ5&lt;&gt;0),AVERAGE(AJ5:AJ49),0)</f>
        <v>0</v>
      </c>
      <c r="AL52" s="30" t="s">
        <v>12</v>
      </c>
      <c r="AM52" s="32" t="e">
        <f>AVERAGE(AM5:AM49)</f>
        <v>#DIV/0!</v>
      </c>
      <c r="AN52" s="32">
        <f>IF((AN5&lt;&gt;0),AVERAGE(AN5:AN49),0)</f>
        <v>0</v>
      </c>
      <c r="AP52" s="30" t="s">
        <v>12</v>
      </c>
      <c r="AQ52" s="32" t="e">
        <f>AVERAGE(AQ5:AQ49)</f>
        <v>#DIV/0!</v>
      </c>
      <c r="AR52" s="32">
        <f>IF((AR5&lt;&gt;0),AVERAGE(AR5:AR49),0)</f>
        <v>0</v>
      </c>
      <c r="AT52" s="30" t="s">
        <v>12</v>
      </c>
      <c r="AU52" s="32" t="e">
        <f>AVERAGE(AU5:AU49)</f>
        <v>#DIV/0!</v>
      </c>
      <c r="AV52" s="32">
        <f>IF((AV5&lt;&gt;0),AVERAGE(AV5:AV49),0)</f>
        <v>0</v>
      </c>
    </row>
    <row r="53" spans="1:48" s="28" customFormat="1" ht="12">
      <c r="A53" s="33"/>
      <c r="B53" s="34" t="s">
        <v>36</v>
      </c>
      <c r="C53" s="35">
        <f>MAX(C5:C49)</f>
        <v>0</v>
      </c>
      <c r="D53" s="35">
        <f>MAX(D5:D49)</f>
        <v>0</v>
      </c>
      <c r="E53" s="36"/>
      <c r="F53" s="35" t="s">
        <v>36</v>
      </c>
      <c r="G53" s="35">
        <f>MAX(G5:G49)</f>
        <v>0</v>
      </c>
      <c r="H53" s="35">
        <f>MAX(H5:H49)</f>
        <v>0</v>
      </c>
      <c r="I53" s="36"/>
      <c r="J53" s="35" t="s">
        <v>36</v>
      </c>
      <c r="K53" s="35">
        <f>MAX(K5:K49)</f>
        <v>0</v>
      </c>
      <c r="L53" s="35">
        <f>MAX(L5:L49)</f>
        <v>0</v>
      </c>
      <c r="M53" s="36"/>
      <c r="N53" s="35" t="s">
        <v>36</v>
      </c>
      <c r="O53" s="35">
        <f>MAX(O5:O49)</f>
        <v>0</v>
      </c>
      <c r="P53" s="35">
        <f>MAX(P5:P49)</f>
        <v>0</v>
      </c>
      <c r="Q53" s="36"/>
      <c r="R53" s="35" t="s">
        <v>36</v>
      </c>
      <c r="S53" s="35">
        <f>MAX(S5:S49)</f>
        <v>0</v>
      </c>
      <c r="T53" s="35">
        <f>MAX(T5:T49)</f>
        <v>0</v>
      </c>
      <c r="U53" s="36"/>
      <c r="V53" s="35" t="s">
        <v>36</v>
      </c>
      <c r="W53" s="35">
        <f>MAX(W5:W49)</f>
        <v>0</v>
      </c>
      <c r="X53" s="35">
        <f>MAX(X5:X49)</f>
        <v>0</v>
      </c>
      <c r="Z53" s="35" t="s">
        <v>36</v>
      </c>
      <c r="AA53" s="35">
        <f>MAX(AA5:AA49)</f>
        <v>0</v>
      </c>
      <c r="AB53" s="35">
        <f>MAX(AB5:AB49)</f>
        <v>0</v>
      </c>
      <c r="AD53" s="35" t="s">
        <v>23</v>
      </c>
      <c r="AE53" s="35">
        <f>MAX(AE5:AE49)</f>
        <v>0</v>
      </c>
      <c r="AF53" s="35">
        <f>MAX(AF5:AF49)</f>
        <v>0</v>
      </c>
      <c r="AH53" s="35" t="s">
        <v>23</v>
      </c>
      <c r="AI53" s="35">
        <f>MAX(AI5:AI49)</f>
        <v>0</v>
      </c>
      <c r="AJ53" s="35">
        <f>MAX(AJ5:AJ49)</f>
        <v>0</v>
      </c>
      <c r="AL53" s="35" t="s">
        <v>23</v>
      </c>
      <c r="AM53" s="35">
        <f>MAX(AM5:AM49)</f>
        <v>0</v>
      </c>
      <c r="AN53" s="35">
        <f>MAX(AN5:AN49)</f>
        <v>0</v>
      </c>
      <c r="AP53" s="35" t="s">
        <v>23</v>
      </c>
      <c r="AQ53" s="35">
        <f>MAX(AQ5:AQ49)</f>
        <v>0</v>
      </c>
      <c r="AR53" s="35">
        <f>MAX(AR5:AR49)</f>
        <v>0</v>
      </c>
      <c r="AT53" s="35" t="s">
        <v>23</v>
      </c>
      <c r="AU53" s="35">
        <f>MAX(AU5:AU49)</f>
        <v>0</v>
      </c>
      <c r="AV53" s="35">
        <f>MAX(AV5:AV49)</f>
        <v>0</v>
      </c>
    </row>
    <row r="54" spans="1:48" ht="12">
      <c r="A54" s="20"/>
      <c r="B54" s="29" t="s">
        <v>37</v>
      </c>
      <c r="C54" s="30">
        <f>MIN(C5:C49)</f>
        <v>0</v>
      </c>
      <c r="D54" s="30">
        <f>MIN(D5:D49)</f>
        <v>0</v>
      </c>
      <c r="E54" s="31"/>
      <c r="F54" s="30" t="s">
        <v>37</v>
      </c>
      <c r="G54" s="30">
        <f>MIN(G5:G49)</f>
        <v>0</v>
      </c>
      <c r="H54" s="30">
        <f>MIN(H5:H49)</f>
        <v>0</v>
      </c>
      <c r="I54" s="31"/>
      <c r="J54" s="30" t="s">
        <v>37</v>
      </c>
      <c r="K54" s="30">
        <f>MIN(K5:K49)</f>
        <v>0</v>
      </c>
      <c r="L54" s="30">
        <f>MIN(L5:L49)</f>
        <v>0</v>
      </c>
      <c r="M54" s="31"/>
      <c r="N54" s="30" t="s">
        <v>37</v>
      </c>
      <c r="O54" s="30">
        <f>MIN(O5:O49)</f>
        <v>0</v>
      </c>
      <c r="P54" s="30">
        <f>MIN(P5:P49)</f>
        <v>0</v>
      </c>
      <c r="Q54" s="31"/>
      <c r="R54" s="30" t="s">
        <v>37</v>
      </c>
      <c r="S54" s="30">
        <f>MIN(S5:S49)</f>
        <v>0</v>
      </c>
      <c r="T54" s="30">
        <f>MIN(T5:T49)</f>
        <v>0</v>
      </c>
      <c r="U54" s="31"/>
      <c r="V54" s="30" t="s">
        <v>37</v>
      </c>
      <c r="W54" s="30">
        <f>MIN(W5:W49)</f>
        <v>0</v>
      </c>
      <c r="X54" s="30">
        <f>MIN(X5:X49)</f>
        <v>0</v>
      </c>
      <c r="Z54" s="30" t="s">
        <v>37</v>
      </c>
      <c r="AA54" s="30">
        <f>MIN(AA5:AA49)</f>
        <v>0</v>
      </c>
      <c r="AB54" s="30">
        <f>MIN(AB5:AB49)</f>
        <v>0</v>
      </c>
      <c r="AD54" s="30" t="s">
        <v>24</v>
      </c>
      <c r="AE54" s="30">
        <f>MIN(AE5:AE49)</f>
        <v>0</v>
      </c>
      <c r="AF54" s="30">
        <f>MIN(AF5:AF49)</f>
        <v>0</v>
      </c>
      <c r="AH54" s="30" t="s">
        <v>24</v>
      </c>
      <c r="AI54" s="30">
        <f>MIN(AI5:AI49)</f>
        <v>0</v>
      </c>
      <c r="AJ54" s="30">
        <f>MIN(AJ5:AJ49)</f>
        <v>0</v>
      </c>
      <c r="AL54" s="30" t="s">
        <v>24</v>
      </c>
      <c r="AM54" s="30">
        <f>MIN(AM5:AM49)</f>
        <v>0</v>
      </c>
      <c r="AN54" s="30">
        <f>MIN(AN5:AN49)</f>
        <v>0</v>
      </c>
      <c r="AP54" s="30" t="s">
        <v>24</v>
      </c>
      <c r="AQ54" s="30">
        <f>MIN(AQ5:AQ49)</f>
        <v>0</v>
      </c>
      <c r="AR54" s="30">
        <f>MIN(AR5:AR49)</f>
        <v>0</v>
      </c>
      <c r="AT54" s="30" t="s">
        <v>24</v>
      </c>
      <c r="AU54" s="30">
        <f>MIN(AU5:AU49)</f>
        <v>0</v>
      </c>
      <c r="AV54" s="30">
        <f>MIN(AV5:AV49)</f>
        <v>0</v>
      </c>
    </row>
    <row r="55" spans="1:48" ht="12">
      <c r="A55" s="20"/>
      <c r="B55" s="29" t="s">
        <v>38</v>
      </c>
      <c r="C55" s="30">
        <f>COUNTIF(C5:C49,"=100")</f>
        <v>0</v>
      </c>
      <c r="D55" s="30"/>
      <c r="E55" s="31"/>
      <c r="F55" s="30" t="s">
        <v>38</v>
      </c>
      <c r="G55" s="30">
        <f>COUNTIF(G5:G49,"=100")</f>
        <v>0</v>
      </c>
      <c r="H55" s="30"/>
      <c r="I55" s="31"/>
      <c r="J55" s="30" t="s">
        <v>38</v>
      </c>
      <c r="K55" s="30">
        <f>COUNTIF(K5:K49,"=100")</f>
        <v>0</v>
      </c>
      <c r="L55" s="30"/>
      <c r="M55" s="31"/>
      <c r="N55" s="30" t="s">
        <v>38</v>
      </c>
      <c r="O55" s="30">
        <f>COUNTIF(O5:O49,"=100")</f>
        <v>0</v>
      </c>
      <c r="P55" s="30"/>
      <c r="Q55" s="31"/>
      <c r="R55" s="30" t="s">
        <v>38</v>
      </c>
      <c r="S55" s="30">
        <f>COUNTIF(S5:S49,"=100")</f>
        <v>0</v>
      </c>
      <c r="T55" s="30"/>
      <c r="U55" s="31"/>
      <c r="V55" s="30" t="s">
        <v>38</v>
      </c>
      <c r="W55" s="30">
        <f>COUNTIF(W5:W49,"=100")</f>
        <v>0</v>
      </c>
      <c r="X55" s="30"/>
      <c r="Z55" s="30" t="s">
        <v>38</v>
      </c>
      <c r="AA55" s="30">
        <f>COUNTIF(AA5:AA49,"=100")</f>
        <v>0</v>
      </c>
      <c r="AB55" s="30"/>
      <c r="AD55" s="30" t="s">
        <v>38</v>
      </c>
      <c r="AE55" s="30">
        <f>COUNTIF(AE5:AE49,"=100")</f>
        <v>0</v>
      </c>
      <c r="AF55" s="30"/>
      <c r="AH55" s="30" t="s">
        <v>38</v>
      </c>
      <c r="AI55" s="30">
        <f>COUNTIF(AI5:AI49,"=100")</f>
        <v>0</v>
      </c>
      <c r="AJ55" s="30"/>
      <c r="AL55" s="30" t="s">
        <v>38</v>
      </c>
      <c r="AM55" s="30">
        <f>COUNTIF(AM5:AM49,"=100")</f>
        <v>0</v>
      </c>
      <c r="AN55" s="30"/>
      <c r="AP55" s="30" t="s">
        <v>38</v>
      </c>
      <c r="AQ55" s="30">
        <f>COUNTIF(AQ5:AQ49,"=100")</f>
        <v>0</v>
      </c>
      <c r="AR55" s="30"/>
      <c r="AT55" s="30" t="s">
        <v>38</v>
      </c>
      <c r="AU55" s="30">
        <f>COUNTIF(AU5:AU49,"=100")</f>
        <v>0</v>
      </c>
      <c r="AV55" s="30"/>
    </row>
    <row r="56" spans="1:48" ht="12">
      <c r="A56" s="20"/>
      <c r="B56" s="29" t="s">
        <v>39</v>
      </c>
      <c r="C56" s="35">
        <f>COUNTIF(C5:C49,"&gt;=90")-COUNTIF(C5:C49,"=100")</f>
        <v>0</v>
      </c>
      <c r="D56" s="30"/>
      <c r="E56" s="31"/>
      <c r="F56" s="30" t="s">
        <v>39</v>
      </c>
      <c r="G56" s="35">
        <f>COUNTIF(G5:G49,"&gt;=90")-COUNTIF(G5:G49,"=100")</f>
        <v>0</v>
      </c>
      <c r="H56" s="30"/>
      <c r="I56" s="31"/>
      <c r="J56" s="30" t="s">
        <v>39</v>
      </c>
      <c r="K56" s="35">
        <f>COUNTIF(K5:K49,"&gt;=90")-COUNTIF(K5:K49,"=100")</f>
        <v>0</v>
      </c>
      <c r="L56" s="30"/>
      <c r="M56" s="31"/>
      <c r="N56" s="30" t="s">
        <v>39</v>
      </c>
      <c r="O56" s="35">
        <f>COUNTIF(O5:O49,"&gt;=90")-COUNTIF(O5:O49,"=100")</f>
        <v>0</v>
      </c>
      <c r="P56" s="30"/>
      <c r="Q56" s="31"/>
      <c r="R56" s="30" t="s">
        <v>39</v>
      </c>
      <c r="S56" s="35">
        <f>COUNTIF(S5:S49,"&gt;=90")-COUNTIF(S5:S49,"=100")</f>
        <v>0</v>
      </c>
      <c r="T56" s="30"/>
      <c r="U56" s="31"/>
      <c r="V56" s="30" t="s">
        <v>39</v>
      </c>
      <c r="W56" s="35">
        <f>COUNTIF(W5:W49,"&gt;=90")-COUNTIF(W5:W49,"=100")</f>
        <v>0</v>
      </c>
      <c r="X56" s="30"/>
      <c r="Z56" s="30" t="s">
        <v>39</v>
      </c>
      <c r="AA56" s="35">
        <f>COUNTIF(AA5:AA49,"&gt;=90")-COUNTIF(AA5:AA49,"=100")</f>
        <v>0</v>
      </c>
      <c r="AB56" s="30"/>
      <c r="AD56" s="30" t="s">
        <v>39</v>
      </c>
      <c r="AE56" s="35">
        <f>COUNTIF(AE5:AE49,"&gt;=90")-COUNTIF(AE5:AE49,"=100")</f>
        <v>0</v>
      </c>
      <c r="AF56" s="30"/>
      <c r="AH56" s="30" t="s">
        <v>39</v>
      </c>
      <c r="AI56" s="35">
        <f>COUNTIF(AI5:AI49,"&gt;=90")-COUNTIF(AI5:AI49,"=100")</f>
        <v>0</v>
      </c>
      <c r="AJ56" s="30"/>
      <c r="AL56" s="30" t="s">
        <v>39</v>
      </c>
      <c r="AM56" s="35">
        <f>COUNTIF(AM5:AM49,"&gt;=90")-COUNTIF(AM5:AM49,"=100")</f>
        <v>0</v>
      </c>
      <c r="AN56" s="30"/>
      <c r="AP56" s="30" t="s">
        <v>39</v>
      </c>
      <c r="AQ56" s="35">
        <f>COUNTIF(AQ5:AQ49,"&gt;=90")-COUNTIF(AQ5:AQ49,"=100")</f>
        <v>0</v>
      </c>
      <c r="AR56" s="30"/>
      <c r="AT56" s="30" t="s">
        <v>39</v>
      </c>
      <c r="AU56" s="35">
        <f>COUNTIF(AU5:AU49,"&gt;=90")-COUNTIF(AU5:AU49,"=100")</f>
        <v>0</v>
      </c>
      <c r="AV56" s="30"/>
    </row>
    <row r="57" spans="1:48" s="28" customFormat="1" ht="12">
      <c r="A57" s="33"/>
      <c r="B57" s="34" t="s">
        <v>40</v>
      </c>
      <c r="C57" s="35">
        <f>COUNTIF(C5:C49,"&gt;=85")-COUNTIF(C5:C49,"&gt;=90")</f>
        <v>0</v>
      </c>
      <c r="D57" s="35"/>
      <c r="E57" s="36"/>
      <c r="F57" s="35" t="s">
        <v>40</v>
      </c>
      <c r="G57" s="35">
        <f>COUNTIF(G5:G49,"&gt;=85")-COUNTIF(G5:G49,"&gt;=90")</f>
        <v>0</v>
      </c>
      <c r="H57" s="35"/>
      <c r="I57" s="36"/>
      <c r="J57" s="35" t="s">
        <v>40</v>
      </c>
      <c r="K57" s="35">
        <f>COUNTIF(K5:K49,"&gt;=85")-COUNTIF(K5:K49,"&gt;=90")</f>
        <v>0</v>
      </c>
      <c r="L57" s="35"/>
      <c r="M57" s="36"/>
      <c r="N57" s="35" t="s">
        <v>40</v>
      </c>
      <c r="O57" s="35">
        <f>COUNTIF(O5:O49,"&gt;=85")-COUNTIF(O5:O49,"&gt;=90")</f>
        <v>0</v>
      </c>
      <c r="P57" s="35"/>
      <c r="Q57" s="36"/>
      <c r="R57" s="35" t="s">
        <v>40</v>
      </c>
      <c r="S57" s="35">
        <f>COUNTIF(S5:S49,"&gt;=85")-COUNTIF(S5:S49,"&gt;=90")</f>
        <v>0</v>
      </c>
      <c r="T57" s="35"/>
      <c r="U57" s="36"/>
      <c r="V57" s="35" t="s">
        <v>40</v>
      </c>
      <c r="W57" s="35">
        <f>COUNTIF(W5:W49,"&gt;=85")-COUNTIF(W5:W49,"&gt;=90")</f>
        <v>0</v>
      </c>
      <c r="X57" s="35"/>
      <c r="Z57" s="35" t="s">
        <v>40</v>
      </c>
      <c r="AA57" s="35">
        <f>COUNTIF(AA5:AA49,"&gt;=85")-COUNTIF(AA5:AA49,"&gt;=90")</f>
        <v>0</v>
      </c>
      <c r="AB57" s="35"/>
      <c r="AD57" s="35" t="s">
        <v>40</v>
      </c>
      <c r="AE57" s="35">
        <f>COUNTIF(AE5:AE49,"&gt;=85")-COUNTIF(AE5:AE49,"&gt;=90")</f>
        <v>0</v>
      </c>
      <c r="AF57" s="35"/>
      <c r="AH57" s="35" t="s">
        <v>40</v>
      </c>
      <c r="AI57" s="35">
        <f>COUNTIF(AI5:AI49,"&gt;=85")-COUNTIF(AI5:AI49,"&gt;=90")</f>
        <v>0</v>
      </c>
      <c r="AJ57" s="35"/>
      <c r="AL57" s="35" t="s">
        <v>40</v>
      </c>
      <c r="AM57" s="35">
        <f>COUNTIF(AM5:AM49,"&gt;=85")-COUNTIF(AM5:AM49,"&gt;=90")</f>
        <v>0</v>
      </c>
      <c r="AN57" s="35"/>
      <c r="AP57" s="35" t="s">
        <v>40</v>
      </c>
      <c r="AQ57" s="35">
        <f>COUNTIF(AQ5:AQ49,"&gt;=85")-COUNTIF(AQ5:AQ49,"&gt;=90")</f>
        <v>0</v>
      </c>
      <c r="AR57" s="35"/>
      <c r="AT57" s="35" t="s">
        <v>40</v>
      </c>
      <c r="AU57" s="35">
        <f>COUNTIF(AU5:AU49,"&gt;=85")-COUNTIF(AU5:AU49,"&gt;=90")</f>
        <v>0</v>
      </c>
      <c r="AV57" s="35"/>
    </row>
    <row r="58" spans="1:48" s="28" customFormat="1" ht="12">
      <c r="A58" s="33"/>
      <c r="B58" s="34" t="s">
        <v>41</v>
      </c>
      <c r="C58" s="35">
        <f>COUNTIF(C5:C49,"&gt;=80")-COUNTIF(C5:C49,"&gt;=85")</f>
        <v>0</v>
      </c>
      <c r="D58" s="35"/>
      <c r="E58" s="36"/>
      <c r="F58" s="35" t="s">
        <v>41</v>
      </c>
      <c r="G58" s="35">
        <f>COUNTIF(G5:G49,"&gt;=80")-COUNTIF(G5:G49,"&gt;=85")</f>
        <v>0</v>
      </c>
      <c r="H58" s="35"/>
      <c r="I58" s="36"/>
      <c r="J58" s="35" t="s">
        <v>41</v>
      </c>
      <c r="K58" s="35">
        <f>COUNTIF(K5:K49,"&gt;=80")-COUNTIF(K5:K49,"&gt;=85")</f>
        <v>0</v>
      </c>
      <c r="L58" s="35"/>
      <c r="M58" s="36"/>
      <c r="N58" s="35" t="s">
        <v>41</v>
      </c>
      <c r="O58" s="35">
        <f>COUNTIF(O5:O49,"&gt;=80")-COUNTIF(O5:O49,"&gt;=85")</f>
        <v>0</v>
      </c>
      <c r="P58" s="35"/>
      <c r="Q58" s="36"/>
      <c r="R58" s="35" t="s">
        <v>41</v>
      </c>
      <c r="S58" s="35">
        <f>COUNTIF(S5:S49,"&gt;=80")-COUNTIF(S5:S49,"&gt;=85")</f>
        <v>0</v>
      </c>
      <c r="T58" s="35"/>
      <c r="U58" s="36"/>
      <c r="V58" s="35" t="s">
        <v>41</v>
      </c>
      <c r="W58" s="35">
        <f>COUNTIF(W5:W49,"&gt;=80")-COUNTIF(W5:W49,"&gt;=85")</f>
        <v>0</v>
      </c>
      <c r="X58" s="35"/>
      <c r="Z58" s="35" t="s">
        <v>41</v>
      </c>
      <c r="AA58" s="35">
        <f>COUNTIF(AA5:AA49,"&gt;=80")-COUNTIF(AA5:AA49,"&gt;=85")</f>
        <v>0</v>
      </c>
      <c r="AB58" s="35"/>
      <c r="AD58" s="35" t="s">
        <v>41</v>
      </c>
      <c r="AE58" s="35">
        <f>COUNTIF(AE5:AE49,"&gt;=80")-COUNTIF(AE5:AE49,"&gt;=85")</f>
        <v>0</v>
      </c>
      <c r="AF58" s="35"/>
      <c r="AH58" s="35" t="s">
        <v>41</v>
      </c>
      <c r="AI58" s="35">
        <f>COUNTIF(AI5:AI49,"&gt;=80")-COUNTIF(AI5:AI49,"&gt;=85")</f>
        <v>0</v>
      </c>
      <c r="AJ58" s="35"/>
      <c r="AL58" s="35" t="s">
        <v>41</v>
      </c>
      <c r="AM58" s="35">
        <f>COUNTIF(AM5:AM49,"&gt;=80")-COUNTIF(AM5:AM49,"&gt;=85")</f>
        <v>0</v>
      </c>
      <c r="AN58" s="35"/>
      <c r="AP58" s="35" t="s">
        <v>41</v>
      </c>
      <c r="AQ58" s="35">
        <f>COUNTIF(AQ5:AQ49,"&gt;=80")-COUNTIF(AQ5:AQ49,"&gt;=85")</f>
        <v>0</v>
      </c>
      <c r="AR58" s="35"/>
      <c r="AT58" s="35" t="s">
        <v>41</v>
      </c>
      <c r="AU58" s="35">
        <f>COUNTIF(AU5:AU49,"&gt;=80")-COUNTIF(AU5:AU49,"&gt;=85")</f>
        <v>0</v>
      </c>
      <c r="AV58" s="35"/>
    </row>
    <row r="59" spans="1:48" s="28" customFormat="1" ht="12">
      <c r="A59" s="33"/>
      <c r="B59" s="34" t="s">
        <v>42</v>
      </c>
      <c r="C59" s="35">
        <f>COUNTIF(C5:C49,"&gt;=70")-COUNTIF(C5:C49,"&gt;=80")</f>
        <v>0</v>
      </c>
      <c r="D59" s="35"/>
      <c r="E59" s="36"/>
      <c r="F59" s="35" t="s">
        <v>42</v>
      </c>
      <c r="G59" s="35">
        <f>COUNTIF(G5:G49,"&gt;=70")-COUNTIF(G5:G49,"&gt;=80")</f>
        <v>0</v>
      </c>
      <c r="H59" s="35"/>
      <c r="I59" s="36"/>
      <c r="J59" s="35" t="s">
        <v>42</v>
      </c>
      <c r="K59" s="35">
        <f>COUNTIF(K5:K49,"&gt;=70")-COUNTIF(K5:K49,"&gt;=80")</f>
        <v>0</v>
      </c>
      <c r="L59" s="35"/>
      <c r="M59" s="36"/>
      <c r="N59" s="35" t="s">
        <v>42</v>
      </c>
      <c r="O59" s="35">
        <f>COUNTIF(O5:O49,"&gt;=70")-COUNTIF(O5:O49,"&gt;=80")</f>
        <v>0</v>
      </c>
      <c r="P59" s="35"/>
      <c r="Q59" s="36"/>
      <c r="R59" s="35" t="s">
        <v>42</v>
      </c>
      <c r="S59" s="35">
        <f>COUNTIF(S5:S49,"&gt;=70")-COUNTIF(S5:S49,"&gt;=80")</f>
        <v>0</v>
      </c>
      <c r="T59" s="35"/>
      <c r="U59" s="36"/>
      <c r="V59" s="35" t="s">
        <v>42</v>
      </c>
      <c r="W59" s="35">
        <f>COUNTIF(W5:W49,"&gt;=70")-COUNTIF(W5:W49,"&gt;=80")</f>
        <v>0</v>
      </c>
      <c r="X59" s="35"/>
      <c r="Z59" s="35" t="s">
        <v>42</v>
      </c>
      <c r="AA59" s="35">
        <f>COUNTIF(AA5:AA49,"&gt;=70")-COUNTIF(AA5:AA49,"&gt;=80")</f>
        <v>0</v>
      </c>
      <c r="AB59" s="35"/>
      <c r="AD59" s="35" t="s">
        <v>42</v>
      </c>
      <c r="AE59" s="35">
        <f>COUNTIF(AE5:AE49,"&gt;=70")-COUNTIF(AE5:AE49,"&gt;=80")</f>
        <v>0</v>
      </c>
      <c r="AF59" s="35"/>
      <c r="AH59" s="35" t="s">
        <v>42</v>
      </c>
      <c r="AI59" s="35">
        <f>COUNTIF(AI5:AI49,"&gt;=70")-COUNTIF(AI5:AI49,"&gt;=80")</f>
        <v>0</v>
      </c>
      <c r="AJ59" s="35"/>
      <c r="AL59" s="35" t="s">
        <v>42</v>
      </c>
      <c r="AM59" s="35">
        <f>COUNTIF(AM5:AM49,"&gt;=70")-COUNTIF(AM5:AM49,"&gt;=80")</f>
        <v>0</v>
      </c>
      <c r="AN59" s="35"/>
      <c r="AP59" s="35" t="s">
        <v>42</v>
      </c>
      <c r="AQ59" s="35">
        <f>COUNTIF(AQ5:AQ49,"&gt;=70")-COUNTIF(AQ5:AQ49,"&gt;=80")</f>
        <v>0</v>
      </c>
      <c r="AR59" s="35"/>
      <c r="AT59" s="35" t="s">
        <v>42</v>
      </c>
      <c r="AU59" s="35">
        <f>COUNTIF(AU5:AU49,"&gt;=70")-COUNTIF(AU5:AU49,"&gt;=80")</f>
        <v>0</v>
      </c>
      <c r="AV59" s="35"/>
    </row>
    <row r="60" spans="1:48" s="28" customFormat="1" ht="12">
      <c r="A60" s="33"/>
      <c r="B60" s="34" t="s">
        <v>43</v>
      </c>
      <c r="C60" s="35">
        <f>COUNTIF(C5:C49,"&gt;=60")-COUNTIF(C5:C49,"&gt;=70")</f>
        <v>0</v>
      </c>
      <c r="D60" s="35"/>
      <c r="E60" s="36"/>
      <c r="F60" s="35" t="s">
        <v>43</v>
      </c>
      <c r="G60" s="35">
        <f>COUNTIF(G5:G49,"&gt;=60")-COUNTIF(G5:G49,"&gt;=70")</f>
        <v>0</v>
      </c>
      <c r="H60" s="35"/>
      <c r="I60" s="36"/>
      <c r="J60" s="35" t="s">
        <v>43</v>
      </c>
      <c r="K60" s="35">
        <f>COUNTIF(K5:K49,"&gt;=60")-COUNTIF(K5:K49,"&gt;=70")</f>
        <v>0</v>
      </c>
      <c r="L60" s="35"/>
      <c r="M60" s="36"/>
      <c r="N60" s="35" t="s">
        <v>43</v>
      </c>
      <c r="O60" s="35">
        <f>COUNTIF(O5:O49,"&gt;=60")-COUNTIF(O5:O49,"&gt;=70")</f>
        <v>0</v>
      </c>
      <c r="P60" s="35"/>
      <c r="Q60" s="36"/>
      <c r="R60" s="35" t="s">
        <v>43</v>
      </c>
      <c r="S60" s="35">
        <f>COUNTIF(S5:S49,"&gt;=60")-COUNTIF(S5:S49,"&gt;=70")</f>
        <v>0</v>
      </c>
      <c r="T60" s="35"/>
      <c r="U60" s="36"/>
      <c r="V60" s="35" t="s">
        <v>43</v>
      </c>
      <c r="W60" s="35">
        <f>COUNTIF(W5:W49,"&gt;=60")-COUNTIF(W5:W49,"&gt;=70")</f>
        <v>0</v>
      </c>
      <c r="X60" s="35"/>
      <c r="Z60" s="35" t="s">
        <v>43</v>
      </c>
      <c r="AA60" s="35">
        <f>COUNTIF(AA5:AA49,"&gt;=60")-COUNTIF(AA5:AA49,"&gt;=70")</f>
        <v>0</v>
      </c>
      <c r="AB60" s="35"/>
      <c r="AD60" s="35" t="s">
        <v>43</v>
      </c>
      <c r="AE60" s="35">
        <f>COUNTIF(AE5:AE49,"&gt;=60")-COUNTIF(AE5:AE49,"&gt;=70")</f>
        <v>0</v>
      </c>
      <c r="AF60" s="35"/>
      <c r="AH60" s="35" t="s">
        <v>43</v>
      </c>
      <c r="AI60" s="35">
        <f>COUNTIF(AI5:AI49,"&gt;=60")-COUNTIF(AI5:AI49,"&gt;=70")</f>
        <v>0</v>
      </c>
      <c r="AJ60" s="35"/>
      <c r="AL60" s="35" t="s">
        <v>43</v>
      </c>
      <c r="AM60" s="35">
        <f>COUNTIF(AM5:AM49,"&gt;=60")-COUNTIF(AM5:AM49,"&gt;=70")</f>
        <v>0</v>
      </c>
      <c r="AN60" s="35"/>
      <c r="AP60" s="35" t="s">
        <v>43</v>
      </c>
      <c r="AQ60" s="35">
        <f>COUNTIF(AQ5:AQ49,"&gt;=60")-COUNTIF(AQ5:AQ49,"&gt;=70")</f>
        <v>0</v>
      </c>
      <c r="AR60" s="35"/>
      <c r="AT60" s="35" t="s">
        <v>43</v>
      </c>
      <c r="AU60" s="35">
        <f>COUNTIF(AU5:AU49,"&gt;=60")-COUNTIF(AU5:AU49,"&gt;=70")</f>
        <v>0</v>
      </c>
      <c r="AV60" s="35"/>
    </row>
    <row r="61" spans="1:48" ht="12">
      <c r="A61" s="20"/>
      <c r="B61" s="29" t="s">
        <v>44</v>
      </c>
      <c r="C61" s="30">
        <f>COUNTIF(C5:C49,"&lt;60")</f>
        <v>0</v>
      </c>
      <c r="D61" s="30"/>
      <c r="E61" s="31"/>
      <c r="F61" s="30" t="s">
        <v>44</v>
      </c>
      <c r="G61" s="30">
        <f>COUNTIF(G5:G49,"&lt;60")</f>
        <v>0</v>
      </c>
      <c r="H61" s="30"/>
      <c r="I61" s="31"/>
      <c r="J61" s="30" t="s">
        <v>44</v>
      </c>
      <c r="K61" s="30">
        <f>COUNTIF(K5:K48,"&lt;60")</f>
        <v>0</v>
      </c>
      <c r="L61" s="30"/>
      <c r="M61" s="31"/>
      <c r="N61" s="30" t="s">
        <v>44</v>
      </c>
      <c r="O61" s="30">
        <f>COUNTIF(O5:O49,"&lt;60")</f>
        <v>0</v>
      </c>
      <c r="P61" s="30"/>
      <c r="Q61" s="31"/>
      <c r="R61" s="30" t="s">
        <v>44</v>
      </c>
      <c r="S61" s="30">
        <f>COUNTIF(S5:S49,"&lt;60")</f>
        <v>0</v>
      </c>
      <c r="T61" s="30"/>
      <c r="U61" s="31"/>
      <c r="V61" s="30" t="s">
        <v>44</v>
      </c>
      <c r="W61" s="30">
        <f>COUNTIF(W5:W49,"&lt;60")</f>
        <v>0</v>
      </c>
      <c r="X61" s="30"/>
      <c r="Z61" s="30" t="s">
        <v>44</v>
      </c>
      <c r="AA61" s="30">
        <f>COUNTIF(AA5:AA49,"&lt;60")</f>
        <v>0</v>
      </c>
      <c r="AB61" s="30"/>
      <c r="AD61" s="30" t="s">
        <v>44</v>
      </c>
      <c r="AE61" s="30">
        <f>COUNTIF(AE5:AE49,"&lt;60")</f>
        <v>0</v>
      </c>
      <c r="AF61" s="30"/>
      <c r="AH61" s="30" t="s">
        <v>44</v>
      </c>
      <c r="AI61" s="30">
        <f>COUNTIF(AI5:AI49,"&lt;60")</f>
        <v>0</v>
      </c>
      <c r="AJ61" s="30"/>
      <c r="AL61" s="30" t="s">
        <v>44</v>
      </c>
      <c r="AM61" s="30">
        <f>COUNTIF(AM5:AM49,"&lt;60")</f>
        <v>0</v>
      </c>
      <c r="AN61" s="30"/>
      <c r="AP61" s="30" t="s">
        <v>44</v>
      </c>
      <c r="AQ61" s="30">
        <f>COUNTIF(AQ5:AQ49,"&lt;60")</f>
        <v>0</v>
      </c>
      <c r="AR61" s="30"/>
      <c r="AT61" s="30" t="s">
        <v>44</v>
      </c>
      <c r="AU61" s="30">
        <f>COUNTIF(AU5:AU49,"&lt;60")</f>
        <v>0</v>
      </c>
      <c r="AV61" s="30"/>
    </row>
    <row r="62" spans="1:48" s="28" customFormat="1" ht="6.75" customHeight="1">
      <c r="A62" s="24"/>
      <c r="B62" s="37"/>
      <c r="C62" s="37"/>
      <c r="D62" s="37"/>
      <c r="E62" s="38"/>
      <c r="F62" s="37"/>
      <c r="G62" s="37"/>
      <c r="H62" s="37"/>
      <c r="I62" s="38"/>
      <c r="J62" s="37"/>
      <c r="K62" s="37"/>
      <c r="L62" s="37"/>
      <c r="M62" s="38"/>
      <c r="N62" s="37"/>
      <c r="O62" s="37"/>
      <c r="P62" s="37"/>
      <c r="Q62" s="38"/>
      <c r="R62" s="37"/>
      <c r="S62" s="37"/>
      <c r="T62" s="37"/>
      <c r="U62" s="38"/>
      <c r="V62" s="37"/>
      <c r="W62" s="37"/>
      <c r="X62" s="37"/>
      <c r="Z62" s="37"/>
      <c r="AA62" s="37"/>
      <c r="AB62" s="37"/>
      <c r="AD62" s="37"/>
      <c r="AE62" s="37"/>
      <c r="AF62" s="37"/>
      <c r="AH62" s="37"/>
      <c r="AI62" s="37"/>
      <c r="AJ62" s="37"/>
      <c r="AL62" s="37"/>
      <c r="AM62" s="37"/>
      <c r="AN62" s="37"/>
      <c r="AP62" s="37"/>
      <c r="AQ62" s="37"/>
      <c r="AR62" s="37"/>
      <c r="AT62" s="37"/>
      <c r="AU62" s="37"/>
      <c r="AV62" s="37"/>
    </row>
    <row r="63" spans="1:48" ht="12">
      <c r="A63" s="20"/>
      <c r="B63" s="29" t="s">
        <v>45</v>
      </c>
      <c r="C63" s="95">
        <f>COUNTA(B5:B49)</f>
        <v>0</v>
      </c>
      <c r="D63" s="96"/>
      <c r="E63" s="31"/>
      <c r="F63" s="29" t="s">
        <v>45</v>
      </c>
      <c r="G63" s="95">
        <f>COUNTA(F5:F49)</f>
        <v>0</v>
      </c>
      <c r="H63" s="96"/>
      <c r="I63" s="31"/>
      <c r="J63" s="29" t="s">
        <v>45</v>
      </c>
      <c r="K63" s="95">
        <f>COUNTA(J5:J49)</f>
        <v>0</v>
      </c>
      <c r="L63" s="96"/>
      <c r="M63" s="31"/>
      <c r="N63" s="29" t="s">
        <v>45</v>
      </c>
      <c r="O63" s="95">
        <f>COUNTA(N5:N49)</f>
        <v>0</v>
      </c>
      <c r="P63" s="96"/>
      <c r="Q63" s="31"/>
      <c r="R63" s="29" t="s">
        <v>45</v>
      </c>
      <c r="S63" s="95">
        <f>COUNTA(R5:R49)</f>
        <v>0</v>
      </c>
      <c r="T63" s="96"/>
      <c r="U63" s="31"/>
      <c r="V63" s="29" t="s">
        <v>45</v>
      </c>
      <c r="W63" s="95">
        <f>COUNTA(V5:V49)</f>
        <v>0</v>
      </c>
      <c r="X63" s="96"/>
      <c r="Z63" s="29" t="s">
        <v>45</v>
      </c>
      <c r="AA63" s="95">
        <f>COUNTA(Z5:Z49)</f>
        <v>0</v>
      </c>
      <c r="AB63" s="96"/>
      <c r="AD63" s="29" t="s">
        <v>45</v>
      </c>
      <c r="AE63" s="95">
        <f>COUNTA(AD5:AD49)</f>
        <v>0</v>
      </c>
      <c r="AF63" s="96"/>
      <c r="AH63" s="29" t="s">
        <v>45</v>
      </c>
      <c r="AI63" s="95">
        <f>COUNTA(AH5:AH49)</f>
        <v>0</v>
      </c>
      <c r="AJ63" s="96"/>
      <c r="AL63" s="29" t="s">
        <v>45</v>
      </c>
      <c r="AM63" s="95">
        <f>COUNTA(AL5:AL49)</f>
        <v>0</v>
      </c>
      <c r="AN63" s="96"/>
      <c r="AP63" s="29" t="s">
        <v>45</v>
      </c>
      <c r="AQ63" s="95">
        <f>COUNTA(AP5:AP49)</f>
        <v>0</v>
      </c>
      <c r="AR63" s="96"/>
      <c r="AT63" s="29" t="s">
        <v>45</v>
      </c>
      <c r="AU63" s="95">
        <f>COUNTA(AT5:AT49)</f>
        <v>0</v>
      </c>
      <c r="AV63" s="96"/>
    </row>
    <row r="64" spans="1:48" s="21" customFormat="1" ht="12">
      <c r="A64" s="20"/>
      <c r="B64" s="29" t="s">
        <v>46</v>
      </c>
      <c r="C64" s="95">
        <f>COUNTA(C5:C49)</f>
        <v>0</v>
      </c>
      <c r="D64" s="96"/>
      <c r="E64" s="31"/>
      <c r="F64" s="29" t="s">
        <v>46</v>
      </c>
      <c r="G64" s="95">
        <f>COUNTA(G5:G49)</f>
        <v>0</v>
      </c>
      <c r="H64" s="96"/>
      <c r="I64" s="31"/>
      <c r="J64" s="29" t="s">
        <v>46</v>
      </c>
      <c r="K64" s="95">
        <f>COUNTA(K5:K49)</f>
        <v>0</v>
      </c>
      <c r="L64" s="96"/>
      <c r="M64" s="31"/>
      <c r="N64" s="29" t="s">
        <v>46</v>
      </c>
      <c r="O64" s="95">
        <f>COUNTA(O5:O49)</f>
        <v>0</v>
      </c>
      <c r="P64" s="96"/>
      <c r="Q64" s="31"/>
      <c r="R64" s="29" t="s">
        <v>46</v>
      </c>
      <c r="S64" s="95">
        <f>COUNTA(S5:S49)</f>
        <v>0</v>
      </c>
      <c r="T64" s="96"/>
      <c r="U64" s="31"/>
      <c r="V64" s="29" t="s">
        <v>46</v>
      </c>
      <c r="W64" s="95">
        <f>COUNTA(W5:W49)</f>
        <v>0</v>
      </c>
      <c r="X64" s="96"/>
      <c r="Z64" s="29" t="s">
        <v>46</v>
      </c>
      <c r="AA64" s="95">
        <f>COUNTA(AA5:AA49)</f>
        <v>0</v>
      </c>
      <c r="AB64" s="96"/>
      <c r="AD64" s="29" t="s">
        <v>46</v>
      </c>
      <c r="AE64" s="95">
        <f>COUNTA(AE5:AE49)</f>
        <v>0</v>
      </c>
      <c r="AF64" s="96"/>
      <c r="AH64" s="29" t="s">
        <v>46</v>
      </c>
      <c r="AI64" s="95">
        <f>COUNTA(AI5:AI49)</f>
        <v>0</v>
      </c>
      <c r="AJ64" s="96"/>
      <c r="AL64" s="29" t="s">
        <v>46</v>
      </c>
      <c r="AM64" s="95">
        <f>COUNTA(AM5:AM49)</f>
        <v>0</v>
      </c>
      <c r="AN64" s="96"/>
      <c r="AP64" s="29" t="s">
        <v>46</v>
      </c>
      <c r="AQ64" s="95">
        <f>COUNTA(AQ5:AQ49)</f>
        <v>0</v>
      </c>
      <c r="AR64" s="96"/>
      <c r="AT64" s="29" t="s">
        <v>46</v>
      </c>
      <c r="AU64" s="95">
        <f>COUNTA(AU5:AU49)</f>
        <v>0</v>
      </c>
      <c r="AV64" s="96"/>
    </row>
    <row r="65" spans="1:48" s="74" customFormat="1" ht="12">
      <c r="A65" s="71"/>
      <c r="B65" s="72" t="s">
        <v>47</v>
      </c>
      <c r="C65" s="97">
        <f>COUNTIF(C5:C49,"&gt;=85")</f>
        <v>0</v>
      </c>
      <c r="D65" s="98"/>
      <c r="E65" s="73"/>
      <c r="F65" s="78" t="s">
        <v>47</v>
      </c>
      <c r="G65" s="97">
        <f>COUNTIF(G5:G49,"&gt;=85")</f>
        <v>0</v>
      </c>
      <c r="H65" s="98"/>
      <c r="I65" s="73"/>
      <c r="J65" s="78" t="s">
        <v>47</v>
      </c>
      <c r="K65" s="97">
        <f>COUNTIF(K5:K49,"&gt;=85")</f>
        <v>0</v>
      </c>
      <c r="L65" s="98"/>
      <c r="M65" s="73"/>
      <c r="N65" s="78" t="s">
        <v>47</v>
      </c>
      <c r="O65" s="97">
        <f>COUNTIF(O5:O49,"&gt;=85")</f>
        <v>0</v>
      </c>
      <c r="P65" s="98"/>
      <c r="Q65" s="73"/>
      <c r="R65" s="78" t="s">
        <v>47</v>
      </c>
      <c r="S65" s="97">
        <f>COUNTIF(S5:S49,"&gt;=85")</f>
        <v>0</v>
      </c>
      <c r="T65" s="98"/>
      <c r="U65" s="73"/>
      <c r="V65" s="78" t="s">
        <v>47</v>
      </c>
      <c r="W65" s="97">
        <f>COUNTIF(W5:W49,"&gt;=85")</f>
        <v>0</v>
      </c>
      <c r="X65" s="98"/>
      <c r="Z65" s="78" t="s">
        <v>47</v>
      </c>
      <c r="AA65" s="97">
        <f>COUNTIF(AA5:AA49,"&gt;=85")</f>
        <v>0</v>
      </c>
      <c r="AB65" s="98"/>
      <c r="AD65" s="78" t="s">
        <v>47</v>
      </c>
      <c r="AE65" s="97">
        <f>COUNTIF(AE5:AE49,"&gt;=85")</f>
        <v>0</v>
      </c>
      <c r="AF65" s="98"/>
      <c r="AH65" s="78" t="s">
        <v>47</v>
      </c>
      <c r="AI65" s="97">
        <f>COUNTIF(AI5:AI49,"&gt;=85")</f>
        <v>0</v>
      </c>
      <c r="AJ65" s="98"/>
      <c r="AL65" s="78" t="s">
        <v>47</v>
      </c>
      <c r="AM65" s="97">
        <f>COUNTIF(AM5:AM49,"&gt;=85")</f>
        <v>0</v>
      </c>
      <c r="AN65" s="98"/>
      <c r="AP65" s="78" t="s">
        <v>47</v>
      </c>
      <c r="AQ65" s="97">
        <f>COUNTIF(AQ5:AQ49,"&gt;=85")</f>
        <v>0</v>
      </c>
      <c r="AR65" s="98"/>
      <c r="AT65" s="78" t="s">
        <v>47</v>
      </c>
      <c r="AU65" s="97">
        <f>COUNTIF(AU5:AU49,"&gt;=85")</f>
        <v>0</v>
      </c>
      <c r="AV65" s="98"/>
    </row>
    <row r="66" spans="1:48" s="21" customFormat="1" ht="12">
      <c r="A66" s="20"/>
      <c r="B66" s="29" t="s">
        <v>48</v>
      </c>
      <c r="C66" s="90" t="e">
        <f>C65/C64*100</f>
        <v>#DIV/0!</v>
      </c>
      <c r="D66" s="91"/>
      <c r="E66" s="31"/>
      <c r="F66" s="29" t="s">
        <v>14</v>
      </c>
      <c r="G66" s="90" t="e">
        <f>G65/G64*100</f>
        <v>#DIV/0!</v>
      </c>
      <c r="H66" s="91"/>
      <c r="I66" s="31"/>
      <c r="J66" s="29" t="s">
        <v>14</v>
      </c>
      <c r="K66" s="90" t="e">
        <f>K65/K64*100</f>
        <v>#DIV/0!</v>
      </c>
      <c r="L66" s="91"/>
      <c r="M66" s="31"/>
      <c r="N66" s="29" t="s">
        <v>14</v>
      </c>
      <c r="O66" s="90" t="e">
        <f>O65/O64*100</f>
        <v>#DIV/0!</v>
      </c>
      <c r="P66" s="91"/>
      <c r="Q66" s="31"/>
      <c r="R66" s="29" t="s">
        <v>14</v>
      </c>
      <c r="S66" s="90" t="e">
        <f>S65/S64*100</f>
        <v>#DIV/0!</v>
      </c>
      <c r="T66" s="91"/>
      <c r="U66" s="31"/>
      <c r="V66" s="29" t="s">
        <v>14</v>
      </c>
      <c r="W66" s="90" t="e">
        <f>W65/W64*100</f>
        <v>#DIV/0!</v>
      </c>
      <c r="X66" s="91"/>
      <c r="Z66" s="29" t="s">
        <v>14</v>
      </c>
      <c r="AA66" s="90" t="e">
        <f>AA65/AA64*100</f>
        <v>#DIV/0!</v>
      </c>
      <c r="AB66" s="91"/>
      <c r="AD66" s="29" t="s">
        <v>14</v>
      </c>
      <c r="AE66" s="90" t="e">
        <f>AE65/AE64*100</f>
        <v>#DIV/0!</v>
      </c>
      <c r="AF66" s="91"/>
      <c r="AH66" s="29" t="s">
        <v>14</v>
      </c>
      <c r="AI66" s="90" t="e">
        <f>AI65/AI64*100</f>
        <v>#DIV/0!</v>
      </c>
      <c r="AJ66" s="91"/>
      <c r="AL66" s="29" t="s">
        <v>14</v>
      </c>
      <c r="AM66" s="90" t="e">
        <f>AM65/AM64*100</f>
        <v>#DIV/0!</v>
      </c>
      <c r="AN66" s="91"/>
      <c r="AP66" s="29" t="s">
        <v>14</v>
      </c>
      <c r="AQ66" s="90" t="e">
        <f>AQ65/AQ64*100</f>
        <v>#DIV/0!</v>
      </c>
      <c r="AR66" s="91"/>
      <c r="AT66" s="29" t="s">
        <v>14</v>
      </c>
      <c r="AU66" s="90" t="e">
        <f>AU65/AU64*100</f>
        <v>#DIV/0!</v>
      </c>
      <c r="AV66" s="91"/>
    </row>
    <row r="67" spans="1:48" s="21" customFormat="1" ht="12">
      <c r="A67" s="20"/>
      <c r="B67" s="29" t="s">
        <v>49</v>
      </c>
      <c r="C67" s="95">
        <f>COUNTIF(C5:C49,"&gt;=60")</f>
        <v>0</v>
      </c>
      <c r="D67" s="96"/>
      <c r="E67" s="31"/>
      <c r="F67" s="29" t="s">
        <v>49</v>
      </c>
      <c r="G67" s="95">
        <f>COUNTIF(G5:G49,"&gt;=60")</f>
        <v>0</v>
      </c>
      <c r="H67" s="96"/>
      <c r="I67" s="31"/>
      <c r="J67" s="29" t="s">
        <v>49</v>
      </c>
      <c r="K67" s="95">
        <f>COUNTIF(K5:K49,"&gt;=60")</f>
        <v>0</v>
      </c>
      <c r="L67" s="96"/>
      <c r="M67" s="31"/>
      <c r="N67" s="29" t="s">
        <v>49</v>
      </c>
      <c r="O67" s="95">
        <f>COUNTIF(O5:O49,"&gt;=60")</f>
        <v>0</v>
      </c>
      <c r="P67" s="96"/>
      <c r="Q67" s="31"/>
      <c r="R67" s="29" t="s">
        <v>49</v>
      </c>
      <c r="S67" s="95">
        <f>COUNTIF(S5:S49,"&gt;=60")</f>
        <v>0</v>
      </c>
      <c r="T67" s="96"/>
      <c r="U67" s="31"/>
      <c r="V67" s="29" t="s">
        <v>49</v>
      </c>
      <c r="W67" s="95">
        <f>COUNTIF(W5:W49,"&gt;=60")</f>
        <v>0</v>
      </c>
      <c r="X67" s="96"/>
      <c r="Z67" s="29" t="s">
        <v>49</v>
      </c>
      <c r="AA67" s="95">
        <f>COUNTIF(AA5:AA49,"&gt;=60")</f>
        <v>0</v>
      </c>
      <c r="AB67" s="96"/>
      <c r="AD67" s="29" t="s">
        <v>49</v>
      </c>
      <c r="AE67" s="95">
        <f>COUNTIF(AE5:AE49,"&gt;=60")</f>
        <v>0</v>
      </c>
      <c r="AF67" s="96"/>
      <c r="AH67" s="29" t="s">
        <v>49</v>
      </c>
      <c r="AI67" s="95">
        <f>COUNTIF(AI5:AI49,"&gt;=60")</f>
        <v>0</v>
      </c>
      <c r="AJ67" s="96"/>
      <c r="AL67" s="29" t="s">
        <v>49</v>
      </c>
      <c r="AM67" s="95">
        <f>COUNTIF(AM5:AM49,"&gt;=60")</f>
        <v>0</v>
      </c>
      <c r="AN67" s="96"/>
      <c r="AP67" s="29" t="s">
        <v>49</v>
      </c>
      <c r="AQ67" s="95">
        <f>COUNTIF(AQ5:AQ49,"&gt;=60")</f>
        <v>0</v>
      </c>
      <c r="AR67" s="96"/>
      <c r="AT67" s="29" t="s">
        <v>49</v>
      </c>
      <c r="AU67" s="95">
        <f>COUNTIF(AU5:AU49,"&gt;=60")</f>
        <v>0</v>
      </c>
      <c r="AV67" s="96"/>
    </row>
    <row r="68" spans="1:48" s="21" customFormat="1" ht="12">
      <c r="A68" s="20"/>
      <c r="B68" s="29" t="s">
        <v>50</v>
      </c>
      <c r="C68" s="90" t="e">
        <f>C67/C64*100</f>
        <v>#DIV/0!</v>
      </c>
      <c r="D68" s="91"/>
      <c r="E68" s="31"/>
      <c r="F68" s="29" t="s">
        <v>50</v>
      </c>
      <c r="G68" s="90" t="e">
        <f>G67/G64*100</f>
        <v>#DIV/0!</v>
      </c>
      <c r="H68" s="91"/>
      <c r="I68" s="31"/>
      <c r="J68" s="29" t="s">
        <v>50</v>
      </c>
      <c r="K68" s="90" t="e">
        <f>K67/K64*100</f>
        <v>#DIV/0!</v>
      </c>
      <c r="L68" s="91"/>
      <c r="M68" s="31"/>
      <c r="N68" s="29" t="s">
        <v>50</v>
      </c>
      <c r="O68" s="90" t="e">
        <f>O67/O64*100</f>
        <v>#DIV/0!</v>
      </c>
      <c r="P68" s="91"/>
      <c r="Q68" s="31"/>
      <c r="R68" s="29" t="s">
        <v>50</v>
      </c>
      <c r="S68" s="90" t="e">
        <f>S67/S64*100</f>
        <v>#DIV/0!</v>
      </c>
      <c r="T68" s="91"/>
      <c r="U68" s="31"/>
      <c r="V68" s="29" t="s">
        <v>50</v>
      </c>
      <c r="W68" s="90" t="e">
        <f>W67/W64*100</f>
        <v>#DIV/0!</v>
      </c>
      <c r="X68" s="91"/>
      <c r="Z68" s="29" t="s">
        <v>50</v>
      </c>
      <c r="AA68" s="90" t="e">
        <f>AA67/AA64*100</f>
        <v>#DIV/0!</v>
      </c>
      <c r="AB68" s="91"/>
      <c r="AD68" s="29" t="s">
        <v>50</v>
      </c>
      <c r="AE68" s="90" t="e">
        <f>AE67/AE64*100</f>
        <v>#DIV/0!</v>
      </c>
      <c r="AF68" s="91"/>
      <c r="AH68" s="29" t="s">
        <v>50</v>
      </c>
      <c r="AI68" s="90" t="e">
        <f>AI67/AI64*100</f>
        <v>#DIV/0!</v>
      </c>
      <c r="AJ68" s="91"/>
      <c r="AL68" s="29" t="s">
        <v>50</v>
      </c>
      <c r="AM68" s="90" t="e">
        <f>AM67/AM64*100</f>
        <v>#DIV/0!</v>
      </c>
      <c r="AN68" s="91"/>
      <c r="AP68" s="29" t="s">
        <v>50</v>
      </c>
      <c r="AQ68" s="90" t="e">
        <f>AQ67/AQ64*100</f>
        <v>#DIV/0!</v>
      </c>
      <c r="AR68" s="91"/>
      <c r="AT68" s="29" t="s">
        <v>50</v>
      </c>
      <c r="AU68" s="90" t="e">
        <f>AU67/AU64*100</f>
        <v>#DIV/0!</v>
      </c>
      <c r="AV68" s="91"/>
    </row>
    <row r="69" spans="1:48" s="21" customFormat="1" ht="12">
      <c r="A69" s="20"/>
      <c r="B69" s="79" t="s">
        <v>84</v>
      </c>
      <c r="C69" s="86" t="e">
        <f>(C55+C56+C57+C58+C59)/C64*100</f>
        <v>#DIV/0!</v>
      </c>
      <c r="D69" s="87"/>
      <c r="E69" s="31"/>
      <c r="F69" s="79" t="s">
        <v>84</v>
      </c>
      <c r="G69" s="86" t="e">
        <f>(G55+G56+G57+G58+G59)/G64*100</f>
        <v>#DIV/0!</v>
      </c>
      <c r="H69" s="87"/>
      <c r="I69" s="31"/>
      <c r="J69" s="79" t="s">
        <v>84</v>
      </c>
      <c r="K69" s="86" t="e">
        <f>(K55+K56+K57+K58+K59)/K64*100</f>
        <v>#DIV/0!</v>
      </c>
      <c r="L69" s="87"/>
      <c r="M69" s="31"/>
      <c r="N69" s="79" t="s">
        <v>84</v>
      </c>
      <c r="O69" s="86" t="e">
        <f>(O55+O56+O57+O58+O59)/O64*100</f>
        <v>#DIV/0!</v>
      </c>
      <c r="P69" s="87"/>
      <c r="Q69" s="31"/>
      <c r="R69" s="79" t="s">
        <v>84</v>
      </c>
      <c r="S69" s="86" t="e">
        <f>(S55+S56+S57+S58+S59)/S64*100</f>
        <v>#DIV/0!</v>
      </c>
      <c r="T69" s="87"/>
      <c r="U69" s="31"/>
      <c r="V69" s="79" t="s">
        <v>84</v>
      </c>
      <c r="W69" s="86" t="e">
        <f>(W55+W56+W57+W58+W59)/W64*100</f>
        <v>#DIV/0!</v>
      </c>
      <c r="X69" s="87"/>
      <c r="Z69" s="79" t="s">
        <v>84</v>
      </c>
      <c r="AA69" s="86" t="e">
        <f>(AA55+AA56+AA57+AA58+AA59)/AA64*100</f>
        <v>#DIV/0!</v>
      </c>
      <c r="AB69" s="87"/>
      <c r="AD69" s="79" t="s">
        <v>84</v>
      </c>
      <c r="AE69" s="86" t="e">
        <f>(AE55+AE56+AE57+AE58+AE59)/AE64*100</f>
        <v>#DIV/0!</v>
      </c>
      <c r="AF69" s="87"/>
      <c r="AH69" s="79" t="s">
        <v>84</v>
      </c>
      <c r="AI69" s="86" t="e">
        <f>(AI55+AI56+AI57+AI58+AI59)/AI64*100</f>
        <v>#DIV/0!</v>
      </c>
      <c r="AJ69" s="87"/>
      <c r="AL69" s="79" t="s">
        <v>84</v>
      </c>
      <c r="AM69" s="86" t="e">
        <f>(AM55+AM56+AM57+AM58+AM59)/AM64*100</f>
        <v>#DIV/0!</v>
      </c>
      <c r="AN69" s="87"/>
      <c r="AP69" s="79" t="s">
        <v>84</v>
      </c>
      <c r="AQ69" s="86" t="e">
        <f>(AQ55+AQ56+AQ57+AQ58+AQ59)/AQ64*100</f>
        <v>#DIV/0!</v>
      </c>
      <c r="AR69" s="87"/>
      <c r="AT69" s="79" t="s">
        <v>84</v>
      </c>
      <c r="AU69" s="86" t="e">
        <f>(AU55+AU56+AU57+AU58+AU59)/AU64*100</f>
        <v>#DIV/0!</v>
      </c>
      <c r="AV69" s="87"/>
    </row>
    <row r="70" spans="1:48" s="21" customFormat="1" ht="12">
      <c r="A70" s="26"/>
      <c r="B70" s="80" t="s">
        <v>83</v>
      </c>
      <c r="C70" s="88" t="e">
        <f>C52+D52+C66+C68</f>
        <v>#DIV/0!</v>
      </c>
      <c r="D70" s="89"/>
      <c r="E70" s="26"/>
      <c r="F70" s="80" t="s">
        <v>83</v>
      </c>
      <c r="G70" s="88" t="e">
        <f>G52+H52+G66+G68</f>
        <v>#DIV/0!</v>
      </c>
      <c r="H70" s="89"/>
      <c r="I70" s="26"/>
      <c r="J70" s="80" t="s">
        <v>83</v>
      </c>
      <c r="K70" s="88" t="e">
        <f>K52+L52+K66+K68</f>
        <v>#DIV/0!</v>
      </c>
      <c r="L70" s="89"/>
      <c r="M70" s="26"/>
      <c r="N70" s="80" t="s">
        <v>83</v>
      </c>
      <c r="O70" s="88" t="e">
        <f>O52+P52+O66+O68</f>
        <v>#DIV/0!</v>
      </c>
      <c r="P70" s="89"/>
      <c r="Q70" s="26"/>
      <c r="R70" s="80" t="s">
        <v>83</v>
      </c>
      <c r="S70" s="88" t="e">
        <f>S52+T52+S66+S68</f>
        <v>#DIV/0!</v>
      </c>
      <c r="T70" s="89"/>
      <c r="U70" s="26"/>
      <c r="V70" s="80" t="s">
        <v>83</v>
      </c>
      <c r="W70" s="88" t="e">
        <f>W52+X52+W66+W68</f>
        <v>#DIV/0!</v>
      </c>
      <c r="X70" s="89"/>
      <c r="Z70" s="80" t="s">
        <v>83</v>
      </c>
      <c r="AA70" s="88" t="e">
        <f>AA52+AB52+AA66+AA68</f>
        <v>#DIV/0!</v>
      </c>
      <c r="AB70" s="89"/>
      <c r="AD70" s="80" t="s">
        <v>83</v>
      </c>
      <c r="AE70" s="88" t="e">
        <f>AE52+AF52+AE66+AE68</f>
        <v>#DIV/0!</v>
      </c>
      <c r="AF70" s="89"/>
      <c r="AH70" s="80" t="s">
        <v>83</v>
      </c>
      <c r="AI70" s="88" t="e">
        <f>AI52+AJ52+AI66+AI68</f>
        <v>#DIV/0!</v>
      </c>
      <c r="AJ70" s="89"/>
      <c r="AL70" s="80" t="s">
        <v>83</v>
      </c>
      <c r="AM70" s="88" t="e">
        <f>AM52+AN52+AM66+AM68</f>
        <v>#DIV/0!</v>
      </c>
      <c r="AN70" s="89"/>
      <c r="AP70" s="80" t="s">
        <v>83</v>
      </c>
      <c r="AQ70" s="88" t="e">
        <f>AQ52+AR52+AQ66+AQ68</f>
        <v>#DIV/0!</v>
      </c>
      <c r="AR70" s="89"/>
      <c r="AT70" s="80" t="s">
        <v>83</v>
      </c>
      <c r="AU70" s="88" t="e">
        <f>AU52+AV52+AU66+AU68</f>
        <v>#DIV/0!</v>
      </c>
      <c r="AV70" s="89"/>
    </row>
    <row r="71" s="21" customFormat="1" ht="12"/>
    <row r="72" s="21" customFormat="1" ht="12"/>
    <row r="73" s="21" customFormat="1" ht="12"/>
    <row r="74" s="21" customFormat="1" ht="12"/>
    <row r="75" s="21" customFormat="1" ht="12"/>
  </sheetData>
  <sheetProtection sheet="1" objects="1" scenarios="1"/>
  <protectedRanges>
    <protectedRange sqref="F43" name="区域1_1_1_1"/>
    <protectedRange sqref="F44:F48" name="区域1_1_1"/>
  </protectedRanges>
  <mergeCells count="112">
    <mergeCell ref="AQ68:AR68"/>
    <mergeCell ref="AT3:AV3"/>
    <mergeCell ref="AU63:AV63"/>
    <mergeCell ref="AU64:AV64"/>
    <mergeCell ref="AU65:AV65"/>
    <mergeCell ref="AU66:AV66"/>
    <mergeCell ref="AU67:AV67"/>
    <mergeCell ref="AU68:AV68"/>
    <mergeCell ref="AP3:AR3"/>
    <mergeCell ref="AQ63:AR63"/>
    <mergeCell ref="AQ64:AR64"/>
    <mergeCell ref="AQ65:AR65"/>
    <mergeCell ref="AQ66:AR66"/>
    <mergeCell ref="AQ67:AR67"/>
    <mergeCell ref="F3:H3"/>
    <mergeCell ref="V2:Y2"/>
    <mergeCell ref="J2:P2"/>
    <mergeCell ref="O64:P64"/>
    <mergeCell ref="K63:L63"/>
    <mergeCell ref="O63:P63"/>
    <mergeCell ref="B1:X1"/>
    <mergeCell ref="R3:T3"/>
    <mergeCell ref="V3:X3"/>
    <mergeCell ref="J3:L3"/>
    <mergeCell ref="N3:P3"/>
    <mergeCell ref="O65:P65"/>
    <mergeCell ref="K65:L65"/>
    <mergeCell ref="K64:L64"/>
    <mergeCell ref="C63:D63"/>
    <mergeCell ref="G63:H63"/>
    <mergeCell ref="B3:D3"/>
    <mergeCell ref="C68:D68"/>
    <mergeCell ref="G68:H68"/>
    <mergeCell ref="C64:D64"/>
    <mergeCell ref="C65:D65"/>
    <mergeCell ref="G67:H67"/>
    <mergeCell ref="C67:D67"/>
    <mergeCell ref="G64:H64"/>
    <mergeCell ref="G65:H65"/>
    <mergeCell ref="G66:H66"/>
    <mergeCell ref="A3:A4"/>
    <mergeCell ref="S67:T67"/>
    <mergeCell ref="S68:T68"/>
    <mergeCell ref="S63:T63"/>
    <mergeCell ref="S64:T64"/>
    <mergeCell ref="C66:D66"/>
    <mergeCell ref="O68:P68"/>
    <mergeCell ref="S65:T65"/>
    <mergeCell ref="S66:T66"/>
    <mergeCell ref="O67:P67"/>
    <mergeCell ref="W63:X63"/>
    <mergeCell ref="W64:X64"/>
    <mergeCell ref="W65:X65"/>
    <mergeCell ref="K68:L68"/>
    <mergeCell ref="W68:X68"/>
    <mergeCell ref="W66:X66"/>
    <mergeCell ref="W67:X67"/>
    <mergeCell ref="K67:L67"/>
    <mergeCell ref="O66:P66"/>
    <mergeCell ref="K66:L66"/>
    <mergeCell ref="AE66:AF66"/>
    <mergeCell ref="AE67:AF67"/>
    <mergeCell ref="AE68:AF68"/>
    <mergeCell ref="AA68:AB68"/>
    <mergeCell ref="AA66:AB66"/>
    <mergeCell ref="AA67:AB67"/>
    <mergeCell ref="Z3:AB3"/>
    <mergeCell ref="AA63:AB63"/>
    <mergeCell ref="AA64:AB64"/>
    <mergeCell ref="AA65:AB65"/>
    <mergeCell ref="AD3:AF3"/>
    <mergeCell ref="AE63:AF63"/>
    <mergeCell ref="AE64:AF64"/>
    <mergeCell ref="AE65:AF65"/>
    <mergeCell ref="AI66:AJ66"/>
    <mergeCell ref="AI67:AJ67"/>
    <mergeCell ref="AI68:AJ68"/>
    <mergeCell ref="AH3:AJ3"/>
    <mergeCell ref="AI63:AJ63"/>
    <mergeCell ref="AI64:AJ64"/>
    <mergeCell ref="AI65:AJ65"/>
    <mergeCell ref="AM68:AN68"/>
    <mergeCell ref="AL3:AN3"/>
    <mergeCell ref="AM63:AN63"/>
    <mergeCell ref="AM64:AN64"/>
    <mergeCell ref="AM65:AN65"/>
    <mergeCell ref="AM66:AN66"/>
    <mergeCell ref="AM67:AN67"/>
    <mergeCell ref="C70:D70"/>
    <mergeCell ref="C69:D69"/>
    <mergeCell ref="G69:H69"/>
    <mergeCell ref="G70:H70"/>
    <mergeCell ref="K69:L69"/>
    <mergeCell ref="K70:L70"/>
    <mergeCell ref="AM70:AN70"/>
    <mergeCell ref="O69:P69"/>
    <mergeCell ref="O70:P70"/>
    <mergeCell ref="S69:T69"/>
    <mergeCell ref="S70:T70"/>
    <mergeCell ref="W69:X69"/>
    <mergeCell ref="W70:X70"/>
    <mergeCell ref="AA69:AB69"/>
    <mergeCell ref="AQ69:AR69"/>
    <mergeCell ref="AQ70:AR70"/>
    <mergeCell ref="AU69:AV69"/>
    <mergeCell ref="AU70:AV70"/>
    <mergeCell ref="AA70:AB70"/>
    <mergeCell ref="AE69:AF69"/>
    <mergeCell ref="AE70:AF70"/>
    <mergeCell ref="AI69:AJ69"/>
    <mergeCell ref="AI70:AJ70"/>
    <mergeCell ref="AM69:AN69"/>
  </mergeCells>
  <printOptions horizontalCentered="1"/>
  <pageMargins left="0.4330708661417323" right="0.2362204724409449" top="0.4724409448818898" bottom="0.5118110236220472" header="0.5118110236220472" footer="0.5118110236220472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23"/>
  <sheetViews>
    <sheetView zoomScale="115" zoomScaleNormal="115" zoomScalePageLayoutView="0" workbookViewId="0" topLeftCell="A1">
      <selection activeCell="R2" sqref="R2:U2"/>
    </sheetView>
  </sheetViews>
  <sheetFormatPr defaultColWidth="9.00390625" defaultRowHeight="14.25"/>
  <cols>
    <col min="1" max="1" width="5.125" style="2" customWidth="1"/>
    <col min="2" max="2" width="8.25390625" style="2" customWidth="1"/>
    <col min="3" max="11" width="6.125" style="2" customWidth="1"/>
    <col min="12" max="12" width="7.00390625" style="2" customWidth="1"/>
    <col min="13" max="13" width="5.50390625" style="2" customWidth="1"/>
    <col min="14" max="15" width="6.125" style="2" customWidth="1"/>
    <col min="16" max="17" width="5.625" style="65" customWidth="1"/>
    <col min="18" max="20" width="5.625" style="2" customWidth="1"/>
    <col min="21" max="21" width="6.00390625" style="2" customWidth="1"/>
    <col min="22" max="22" width="9.00390625" style="2" customWidth="1"/>
    <col min="23" max="23" width="10.375" style="2" customWidth="1"/>
    <col min="24" max="16384" width="9.00390625" style="2" customWidth="1"/>
  </cols>
  <sheetData>
    <row r="1" spans="1:21" ht="48" customHeight="1">
      <c r="A1" s="112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3" s="3" customFormat="1" ht="18.75" customHeight="1">
      <c r="A2" s="1" t="s">
        <v>3</v>
      </c>
      <c r="B2" s="113" t="s">
        <v>29</v>
      </c>
      <c r="C2" s="113"/>
      <c r="D2" s="113"/>
      <c r="E2" s="113"/>
      <c r="F2" s="113"/>
      <c r="G2" s="113"/>
      <c r="H2" s="113"/>
      <c r="I2" s="113"/>
      <c r="J2" s="113"/>
      <c r="K2" s="1" t="s">
        <v>4</v>
      </c>
      <c r="L2" s="66"/>
      <c r="M2" s="1" t="s">
        <v>5</v>
      </c>
      <c r="N2" s="114"/>
      <c r="O2" s="115"/>
      <c r="P2" s="62" t="s">
        <v>6</v>
      </c>
      <c r="Q2" s="62"/>
      <c r="R2" s="116">
        <f ca="1">TODAY()</f>
        <v>43843</v>
      </c>
      <c r="S2" s="117"/>
      <c r="T2" s="117"/>
      <c r="U2" s="118"/>
      <c r="V2" s="67"/>
      <c r="W2" s="67"/>
    </row>
    <row r="3" spans="1:24" s="3" customFormat="1" ht="11.25" customHeight="1">
      <c r="A3" s="113" t="s">
        <v>7</v>
      </c>
      <c r="B3" s="130" t="s">
        <v>8</v>
      </c>
      <c r="C3" s="119" t="s">
        <v>9</v>
      </c>
      <c r="D3" s="119"/>
      <c r="E3" s="120" t="s">
        <v>10</v>
      </c>
      <c r="F3" s="120"/>
      <c r="G3" s="120"/>
      <c r="H3" s="120"/>
      <c r="I3" s="120"/>
      <c r="J3" s="120"/>
      <c r="K3" s="120"/>
      <c r="L3" s="120"/>
      <c r="M3" s="120"/>
      <c r="N3" s="119" t="s">
        <v>11</v>
      </c>
      <c r="O3" s="119"/>
      <c r="P3" s="129" t="s">
        <v>12</v>
      </c>
      <c r="Q3" s="129"/>
      <c r="R3" s="119" t="s">
        <v>13</v>
      </c>
      <c r="S3" s="119"/>
      <c r="T3" s="119" t="s">
        <v>14</v>
      </c>
      <c r="U3" s="119"/>
      <c r="V3" s="131" t="s">
        <v>81</v>
      </c>
      <c r="W3" s="113" t="s">
        <v>82</v>
      </c>
      <c r="X3" s="128"/>
    </row>
    <row r="4" spans="1:24" s="3" customFormat="1" ht="6.75" customHeight="1">
      <c r="A4" s="113"/>
      <c r="B4" s="130"/>
      <c r="C4" s="119"/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19"/>
      <c r="O4" s="119"/>
      <c r="P4" s="129"/>
      <c r="Q4" s="129"/>
      <c r="R4" s="119"/>
      <c r="S4" s="119"/>
      <c r="T4" s="119"/>
      <c r="U4" s="119"/>
      <c r="V4" s="113"/>
      <c r="W4" s="113"/>
      <c r="X4" s="128"/>
    </row>
    <row r="5" spans="1:23" s="3" customFormat="1" ht="17.25" customHeight="1">
      <c r="A5" s="113"/>
      <c r="B5" s="130"/>
      <c r="C5" s="8" t="s">
        <v>15</v>
      </c>
      <c r="D5" s="8" t="s">
        <v>16</v>
      </c>
      <c r="E5" s="8">
        <v>100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 t="s">
        <v>23</v>
      </c>
      <c r="M5" s="8" t="s">
        <v>24</v>
      </c>
      <c r="N5" s="8" t="s">
        <v>25</v>
      </c>
      <c r="O5" s="8" t="s">
        <v>26</v>
      </c>
      <c r="P5" s="63" t="s">
        <v>25</v>
      </c>
      <c r="Q5" s="63" t="s">
        <v>26</v>
      </c>
      <c r="R5" s="8" t="s">
        <v>9</v>
      </c>
      <c r="S5" s="8" t="s">
        <v>27</v>
      </c>
      <c r="T5" s="8" t="s">
        <v>9</v>
      </c>
      <c r="U5" s="8" t="s">
        <v>27</v>
      </c>
      <c r="V5" s="1"/>
      <c r="W5" s="1"/>
    </row>
    <row r="6" spans="1:23" s="3" customFormat="1" ht="24.75" customHeight="1">
      <c r="A6" s="122" t="s">
        <v>28</v>
      </c>
      <c r="B6" s="123"/>
      <c r="C6" s="5">
        <f aca="true" t="shared" si="0" ref="C6:K6">SUM(C7:C18)</f>
        <v>0</v>
      </c>
      <c r="D6" s="9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>MAX(L7:L18)</f>
        <v>0</v>
      </c>
      <c r="M6" s="10">
        <f>MIN(M7:M18)</f>
        <v>0</v>
      </c>
      <c r="N6" s="5">
        <f>SUM(N7:N18)</f>
        <v>0</v>
      </c>
      <c r="O6" s="5">
        <f>SUM(O7:O18)</f>
        <v>0</v>
      </c>
      <c r="P6" s="64" t="e">
        <f>N6/D6</f>
        <v>#DIV/0!</v>
      </c>
      <c r="Q6" s="64" t="e">
        <f>O6/D6</f>
        <v>#DIV/0!</v>
      </c>
      <c r="R6" s="5">
        <f>SUM(R7:R18)</f>
        <v>0</v>
      </c>
      <c r="S6" s="75" t="e">
        <f>R6/D6*100</f>
        <v>#DIV/0!</v>
      </c>
      <c r="T6" s="69">
        <f>SUM(T7:T18)</f>
        <v>0</v>
      </c>
      <c r="U6" s="75" t="e">
        <f>T6/D6*100</f>
        <v>#DIV/0!</v>
      </c>
      <c r="V6" s="76" t="e">
        <f>(D6-J6-K6)/D6*100</f>
        <v>#DIV/0!</v>
      </c>
      <c r="W6" s="77" t="e">
        <f>P6+Q6+S6+U6+V6</f>
        <v>#DIV/0!</v>
      </c>
    </row>
    <row r="7" spans="1:23" s="3" customFormat="1" ht="24.75" customHeight="1">
      <c r="A7" s="61" t="s">
        <v>69</v>
      </c>
      <c r="B7" s="12"/>
      <c r="C7" s="6">
        <f>'各班成绩'!C63</f>
        <v>0</v>
      </c>
      <c r="D7" s="9">
        <f>'各班成绩'!C64</f>
        <v>0</v>
      </c>
      <c r="E7" s="5">
        <f>'各班成绩'!C55</f>
        <v>0</v>
      </c>
      <c r="F7" s="5">
        <f>'各班成绩'!C56</f>
        <v>0</v>
      </c>
      <c r="G7" s="5">
        <f>'各班成绩'!C57</f>
        <v>0</v>
      </c>
      <c r="H7" s="5">
        <f>'各班成绩'!C58</f>
        <v>0</v>
      </c>
      <c r="I7" s="5">
        <f>'各班成绩'!C59</f>
        <v>0</v>
      </c>
      <c r="J7" s="5">
        <f>'各班成绩'!C60</f>
        <v>0</v>
      </c>
      <c r="K7" s="5">
        <f>'各班成绩'!C61</f>
        <v>0</v>
      </c>
      <c r="L7" s="5">
        <f>'各班成绩'!C53</f>
        <v>0</v>
      </c>
      <c r="M7" s="11">
        <f>'各班成绩'!C54</f>
        <v>0</v>
      </c>
      <c r="N7" s="7">
        <f>'各班成绩'!C51</f>
        <v>0</v>
      </c>
      <c r="O7" s="7">
        <f>'各班成绩'!D51</f>
        <v>0</v>
      </c>
      <c r="P7" s="64" t="e">
        <f>'各班成绩'!C52</f>
        <v>#DIV/0!</v>
      </c>
      <c r="Q7" s="64">
        <f>'各班成绩'!D52</f>
        <v>0</v>
      </c>
      <c r="R7" s="5">
        <f>'各班成绩'!C67</f>
        <v>0</v>
      </c>
      <c r="S7" s="75" t="e">
        <f>'各班成绩'!C68</f>
        <v>#DIV/0!</v>
      </c>
      <c r="T7" s="70">
        <f>'各班成绩'!C65</f>
        <v>0</v>
      </c>
      <c r="U7" s="75" t="e">
        <f>'各班成绩'!C66</f>
        <v>#DIV/0!</v>
      </c>
      <c r="V7" s="76" t="e">
        <f aca="true" t="shared" si="1" ref="V7:V18">(D7-J7-K7)/D7*100</f>
        <v>#DIV/0!</v>
      </c>
      <c r="W7" s="77" t="e">
        <f aca="true" t="shared" si="2" ref="W7:W18">P7+Q7+S7+U7+V7</f>
        <v>#DIV/0!</v>
      </c>
    </row>
    <row r="8" spans="1:23" s="3" customFormat="1" ht="24.75" customHeight="1">
      <c r="A8" s="61" t="s">
        <v>70</v>
      </c>
      <c r="B8" s="12"/>
      <c r="C8" s="6">
        <f>'各班成绩'!G63</f>
        <v>0</v>
      </c>
      <c r="D8" s="9">
        <f>'各班成绩'!G64</f>
        <v>0</v>
      </c>
      <c r="E8" s="5">
        <f>'各班成绩'!G55</f>
        <v>0</v>
      </c>
      <c r="F8" s="5">
        <f>'各班成绩'!G56</f>
        <v>0</v>
      </c>
      <c r="G8" s="5">
        <f>'各班成绩'!G57</f>
        <v>0</v>
      </c>
      <c r="H8" s="5">
        <f>'各班成绩'!G58</f>
        <v>0</v>
      </c>
      <c r="I8" s="5">
        <f>'各班成绩'!G59</f>
        <v>0</v>
      </c>
      <c r="J8" s="5">
        <f>'各班成绩'!G60</f>
        <v>0</v>
      </c>
      <c r="K8" s="5">
        <f>'各班成绩'!G61</f>
        <v>0</v>
      </c>
      <c r="L8" s="5">
        <f>'各班成绩'!G53</f>
        <v>0</v>
      </c>
      <c r="M8" s="11">
        <f>'各班成绩'!G54</f>
        <v>0</v>
      </c>
      <c r="N8" s="7">
        <f>'各班成绩'!G51</f>
        <v>0</v>
      </c>
      <c r="O8" s="7">
        <f>'各班成绩'!H51</f>
        <v>0</v>
      </c>
      <c r="P8" s="64" t="e">
        <f>'各班成绩'!G52</f>
        <v>#DIV/0!</v>
      </c>
      <c r="Q8" s="64">
        <f>'各班成绩'!H52</f>
        <v>0</v>
      </c>
      <c r="R8" s="5">
        <f>'各班成绩'!G67</f>
        <v>0</v>
      </c>
      <c r="S8" s="75" t="e">
        <f>'各班成绩'!C69</f>
        <v>#DIV/0!</v>
      </c>
      <c r="T8" s="70">
        <f>'各班成绩'!G65</f>
        <v>0</v>
      </c>
      <c r="U8" s="75" t="e">
        <f>'各班成绩'!G66</f>
        <v>#DIV/0!</v>
      </c>
      <c r="V8" s="76" t="e">
        <f t="shared" si="1"/>
        <v>#DIV/0!</v>
      </c>
      <c r="W8" s="77" t="e">
        <f t="shared" si="2"/>
        <v>#DIV/0!</v>
      </c>
    </row>
    <row r="9" spans="1:23" s="3" customFormat="1" ht="24.75" customHeight="1">
      <c r="A9" s="61" t="s">
        <v>71</v>
      </c>
      <c r="B9" s="12"/>
      <c r="C9" s="6">
        <f>'各班成绩'!K63</f>
        <v>0</v>
      </c>
      <c r="D9" s="9">
        <f>'各班成绩'!K64</f>
        <v>0</v>
      </c>
      <c r="E9" s="5">
        <f>'各班成绩'!K55</f>
        <v>0</v>
      </c>
      <c r="F9" s="5">
        <f>'各班成绩'!K56</f>
        <v>0</v>
      </c>
      <c r="G9" s="5">
        <f>'各班成绩'!K57</f>
        <v>0</v>
      </c>
      <c r="H9" s="5">
        <f>'各班成绩'!K58</f>
        <v>0</v>
      </c>
      <c r="I9" s="5">
        <f>'各班成绩'!K59</f>
        <v>0</v>
      </c>
      <c r="J9" s="5">
        <f>'各班成绩'!K60</f>
        <v>0</v>
      </c>
      <c r="K9" s="5">
        <f>'各班成绩'!K61</f>
        <v>0</v>
      </c>
      <c r="L9" s="5">
        <f>'各班成绩'!K53</f>
        <v>0</v>
      </c>
      <c r="M9" s="11">
        <f>'各班成绩'!K54</f>
        <v>0</v>
      </c>
      <c r="N9" s="7">
        <f>'各班成绩'!K51</f>
        <v>0</v>
      </c>
      <c r="O9" s="7">
        <f>'各班成绩'!L51</f>
        <v>0</v>
      </c>
      <c r="P9" s="64" t="e">
        <f>'各班成绩'!K52</f>
        <v>#DIV/0!</v>
      </c>
      <c r="Q9" s="64">
        <f>'各班成绩'!L52</f>
        <v>0</v>
      </c>
      <c r="R9" s="5">
        <f>'各班成绩'!K67</f>
        <v>0</v>
      </c>
      <c r="S9" s="75" t="e">
        <f>'各班成绩'!K68</f>
        <v>#DIV/0!</v>
      </c>
      <c r="T9" s="70">
        <f>'各班成绩'!K65</f>
        <v>0</v>
      </c>
      <c r="U9" s="75" t="e">
        <f>'各班成绩'!K66</f>
        <v>#DIV/0!</v>
      </c>
      <c r="V9" s="76" t="e">
        <f t="shared" si="1"/>
        <v>#DIV/0!</v>
      </c>
      <c r="W9" s="77" t="e">
        <f t="shared" si="2"/>
        <v>#DIV/0!</v>
      </c>
    </row>
    <row r="10" spans="1:23" s="3" customFormat="1" ht="24.75" customHeight="1">
      <c r="A10" s="61" t="s">
        <v>72</v>
      </c>
      <c r="B10" s="12"/>
      <c r="C10" s="6">
        <f>'各班成绩'!O63</f>
        <v>0</v>
      </c>
      <c r="D10" s="9">
        <f>'各班成绩'!O64</f>
        <v>0</v>
      </c>
      <c r="E10" s="5">
        <f>'各班成绩'!O55</f>
        <v>0</v>
      </c>
      <c r="F10" s="5">
        <f>'各班成绩'!O56</f>
        <v>0</v>
      </c>
      <c r="G10" s="5">
        <f>'各班成绩'!O57</f>
        <v>0</v>
      </c>
      <c r="H10" s="5">
        <f>'各班成绩'!O58</f>
        <v>0</v>
      </c>
      <c r="I10" s="5">
        <f>'各班成绩'!O59</f>
        <v>0</v>
      </c>
      <c r="J10" s="5">
        <f>'各班成绩'!O60</f>
        <v>0</v>
      </c>
      <c r="K10" s="5">
        <f>'各班成绩'!O61</f>
        <v>0</v>
      </c>
      <c r="L10" s="5">
        <f>'各班成绩'!O53</f>
        <v>0</v>
      </c>
      <c r="M10" s="11">
        <f>'各班成绩'!O54</f>
        <v>0</v>
      </c>
      <c r="N10" s="7">
        <f>'各班成绩'!O51</f>
        <v>0</v>
      </c>
      <c r="O10" s="7">
        <f>'各班成绩'!P51</f>
        <v>0</v>
      </c>
      <c r="P10" s="64" t="e">
        <f>'各班成绩'!O52</f>
        <v>#DIV/0!</v>
      </c>
      <c r="Q10" s="64">
        <f>'各班成绩'!P52</f>
        <v>0</v>
      </c>
      <c r="R10" s="5">
        <f>'各班成绩'!O67</f>
        <v>0</v>
      </c>
      <c r="S10" s="75" t="e">
        <f>'各班成绩'!O68</f>
        <v>#DIV/0!</v>
      </c>
      <c r="T10" s="70">
        <f>'各班成绩'!O65</f>
        <v>0</v>
      </c>
      <c r="U10" s="75" t="e">
        <f>'各班成绩'!O66</f>
        <v>#DIV/0!</v>
      </c>
      <c r="V10" s="76" t="e">
        <f t="shared" si="1"/>
        <v>#DIV/0!</v>
      </c>
      <c r="W10" s="77" t="e">
        <f t="shared" si="2"/>
        <v>#DIV/0!</v>
      </c>
    </row>
    <row r="11" spans="1:23" s="3" customFormat="1" ht="24.75" customHeight="1">
      <c r="A11" s="61" t="s">
        <v>73</v>
      </c>
      <c r="B11" s="12"/>
      <c r="C11" s="6">
        <f>'各班成绩'!S63</f>
        <v>0</v>
      </c>
      <c r="D11" s="9">
        <f>'各班成绩'!S64</f>
        <v>0</v>
      </c>
      <c r="E11" s="5">
        <f>'各班成绩'!S55</f>
        <v>0</v>
      </c>
      <c r="F11" s="5">
        <f>'各班成绩'!S56</f>
        <v>0</v>
      </c>
      <c r="G11" s="5">
        <f>'各班成绩'!S57</f>
        <v>0</v>
      </c>
      <c r="H11" s="5">
        <f>'各班成绩'!S58</f>
        <v>0</v>
      </c>
      <c r="I11" s="5">
        <f>'各班成绩'!S59</f>
        <v>0</v>
      </c>
      <c r="J11" s="5">
        <f>'各班成绩'!S60</f>
        <v>0</v>
      </c>
      <c r="K11" s="5">
        <f>'各班成绩'!S61</f>
        <v>0</v>
      </c>
      <c r="L11" s="5">
        <f>'各班成绩'!S53</f>
        <v>0</v>
      </c>
      <c r="M11" s="11">
        <f>'各班成绩'!S54</f>
        <v>0</v>
      </c>
      <c r="N11" s="7">
        <f>'各班成绩'!S51</f>
        <v>0</v>
      </c>
      <c r="O11" s="7">
        <f>'各班成绩'!T51</f>
        <v>0</v>
      </c>
      <c r="P11" s="64" t="e">
        <f>'各班成绩'!S52</f>
        <v>#DIV/0!</v>
      </c>
      <c r="Q11" s="64">
        <f>'各班成绩'!T52</f>
        <v>0</v>
      </c>
      <c r="R11" s="5">
        <f>'各班成绩'!S67</f>
        <v>0</v>
      </c>
      <c r="S11" s="75" t="e">
        <f>'各班成绩'!S68</f>
        <v>#DIV/0!</v>
      </c>
      <c r="T11" s="70">
        <f>'各班成绩'!S65</f>
        <v>0</v>
      </c>
      <c r="U11" s="75" t="e">
        <f>'各班成绩'!S66</f>
        <v>#DIV/0!</v>
      </c>
      <c r="V11" s="76" t="e">
        <f t="shared" si="1"/>
        <v>#DIV/0!</v>
      </c>
      <c r="W11" s="77" t="e">
        <f t="shared" si="2"/>
        <v>#DIV/0!</v>
      </c>
    </row>
    <row r="12" spans="1:23" s="3" customFormat="1" ht="24.75" customHeight="1">
      <c r="A12" s="61" t="s">
        <v>74</v>
      </c>
      <c r="B12" s="12"/>
      <c r="C12" s="6">
        <f>'各班成绩'!W63</f>
        <v>0</v>
      </c>
      <c r="D12" s="9">
        <f>'各班成绩'!W64</f>
        <v>0</v>
      </c>
      <c r="E12" s="5">
        <f>'各班成绩'!W55</f>
        <v>0</v>
      </c>
      <c r="F12" s="5">
        <f>'各班成绩'!W56</f>
        <v>0</v>
      </c>
      <c r="G12" s="5">
        <f>'各班成绩'!W57</f>
        <v>0</v>
      </c>
      <c r="H12" s="5">
        <f>'各班成绩'!W58</f>
        <v>0</v>
      </c>
      <c r="I12" s="5">
        <f>'各班成绩'!W59</f>
        <v>0</v>
      </c>
      <c r="J12" s="5">
        <f>'各班成绩'!W60</f>
        <v>0</v>
      </c>
      <c r="K12" s="5">
        <f>'各班成绩'!W61</f>
        <v>0</v>
      </c>
      <c r="L12" s="5">
        <f>'各班成绩'!W53</f>
        <v>0</v>
      </c>
      <c r="M12" s="11">
        <f>'各班成绩'!W54</f>
        <v>0</v>
      </c>
      <c r="N12" s="7">
        <f>'各班成绩'!W51</f>
        <v>0</v>
      </c>
      <c r="O12" s="7">
        <f>'各班成绩'!X51</f>
        <v>0</v>
      </c>
      <c r="P12" s="64" t="e">
        <f>'各班成绩'!W52</f>
        <v>#DIV/0!</v>
      </c>
      <c r="Q12" s="64">
        <f>'各班成绩'!X52</f>
        <v>0</v>
      </c>
      <c r="R12" s="5">
        <f>'各班成绩'!W67</f>
        <v>0</v>
      </c>
      <c r="S12" s="75" t="e">
        <f>'各班成绩'!W68</f>
        <v>#DIV/0!</v>
      </c>
      <c r="T12" s="70">
        <f>'各班成绩'!W65</f>
        <v>0</v>
      </c>
      <c r="U12" s="75" t="e">
        <f>'各班成绩'!W66</f>
        <v>#DIV/0!</v>
      </c>
      <c r="V12" s="76" t="e">
        <f t="shared" si="1"/>
        <v>#DIV/0!</v>
      </c>
      <c r="W12" s="77" t="e">
        <f t="shared" si="2"/>
        <v>#DIV/0!</v>
      </c>
    </row>
    <row r="13" spans="1:23" s="3" customFormat="1" ht="24.75" customHeight="1">
      <c r="A13" s="61" t="s">
        <v>75</v>
      </c>
      <c r="B13" s="12"/>
      <c r="C13" s="6">
        <f>'各班成绩'!AA63</f>
        <v>0</v>
      </c>
      <c r="D13" s="9">
        <f>'各班成绩'!AA64</f>
        <v>0</v>
      </c>
      <c r="E13" s="5">
        <f>'各班成绩'!AA55</f>
        <v>0</v>
      </c>
      <c r="F13" s="5">
        <f>'各班成绩'!AA56</f>
        <v>0</v>
      </c>
      <c r="G13" s="5">
        <f>'各班成绩'!AA57</f>
        <v>0</v>
      </c>
      <c r="H13" s="5">
        <f>'各班成绩'!AA58</f>
        <v>0</v>
      </c>
      <c r="I13" s="5">
        <f>'各班成绩'!AA59</f>
        <v>0</v>
      </c>
      <c r="J13" s="5">
        <f>'各班成绩'!AA60</f>
        <v>0</v>
      </c>
      <c r="K13" s="5">
        <f>'各班成绩'!AA61</f>
        <v>0</v>
      </c>
      <c r="L13" s="5">
        <f>'各班成绩'!AA53</f>
        <v>0</v>
      </c>
      <c r="M13" s="11">
        <f>'各班成绩'!AA54</f>
        <v>0</v>
      </c>
      <c r="N13" s="7">
        <f>'各班成绩'!AA51</f>
        <v>0</v>
      </c>
      <c r="O13" s="7">
        <f>'各班成绩'!AB51</f>
        <v>0</v>
      </c>
      <c r="P13" s="64" t="e">
        <f>'各班成绩'!AA52</f>
        <v>#DIV/0!</v>
      </c>
      <c r="Q13" s="64">
        <f>'各班成绩'!AB52</f>
        <v>0</v>
      </c>
      <c r="R13" s="5">
        <f>'各班成绩'!AA67</f>
        <v>0</v>
      </c>
      <c r="S13" s="75" t="e">
        <f>'各班成绩'!AA68</f>
        <v>#DIV/0!</v>
      </c>
      <c r="T13" s="70">
        <f>'各班成绩'!AA65</f>
        <v>0</v>
      </c>
      <c r="U13" s="75" t="e">
        <f>'各班成绩'!AA66</f>
        <v>#DIV/0!</v>
      </c>
      <c r="V13" s="76" t="e">
        <f t="shared" si="1"/>
        <v>#DIV/0!</v>
      </c>
      <c r="W13" s="77" t="e">
        <f t="shared" si="2"/>
        <v>#DIV/0!</v>
      </c>
    </row>
    <row r="14" spans="1:23" s="3" customFormat="1" ht="24.75" customHeight="1">
      <c r="A14" s="61" t="s">
        <v>76</v>
      </c>
      <c r="B14" s="12"/>
      <c r="C14" s="6">
        <f>'各班成绩'!AE63</f>
        <v>0</v>
      </c>
      <c r="D14" s="9">
        <f>'各班成绩'!AE64</f>
        <v>0</v>
      </c>
      <c r="E14" s="5">
        <f>'各班成绩'!AE55</f>
        <v>0</v>
      </c>
      <c r="F14" s="5">
        <f>'各班成绩'!AE56</f>
        <v>0</v>
      </c>
      <c r="G14" s="5">
        <f>'各班成绩'!AE57</f>
        <v>0</v>
      </c>
      <c r="H14" s="5">
        <f>'各班成绩'!AE58</f>
        <v>0</v>
      </c>
      <c r="I14" s="5">
        <f>'各班成绩'!AE59</f>
        <v>0</v>
      </c>
      <c r="J14" s="5">
        <f>'各班成绩'!AE60</f>
        <v>0</v>
      </c>
      <c r="K14" s="5">
        <f>'各班成绩'!AE61</f>
        <v>0</v>
      </c>
      <c r="L14" s="5">
        <f>'各班成绩'!AE53</f>
        <v>0</v>
      </c>
      <c r="M14" s="11">
        <f>'各班成绩'!AE54</f>
        <v>0</v>
      </c>
      <c r="N14" s="7">
        <f>'各班成绩'!AE51</f>
        <v>0</v>
      </c>
      <c r="O14" s="7">
        <f>'各班成绩'!AF51</f>
        <v>0</v>
      </c>
      <c r="P14" s="64" t="e">
        <f>'各班成绩'!AE52</f>
        <v>#DIV/0!</v>
      </c>
      <c r="Q14" s="64">
        <f>'各班成绩'!AF52</f>
        <v>0</v>
      </c>
      <c r="R14" s="5">
        <f>'各班成绩'!AE67</f>
        <v>0</v>
      </c>
      <c r="S14" s="75" t="e">
        <f>'各班成绩'!AE68</f>
        <v>#DIV/0!</v>
      </c>
      <c r="T14" s="70">
        <f>'各班成绩'!AE65</f>
        <v>0</v>
      </c>
      <c r="U14" s="75" t="e">
        <f>'各班成绩'!AE66</f>
        <v>#DIV/0!</v>
      </c>
      <c r="V14" s="76" t="e">
        <f t="shared" si="1"/>
        <v>#DIV/0!</v>
      </c>
      <c r="W14" s="77" t="e">
        <f t="shared" si="2"/>
        <v>#DIV/0!</v>
      </c>
    </row>
    <row r="15" spans="1:23" s="3" customFormat="1" ht="24.75" customHeight="1">
      <c r="A15" s="61" t="s">
        <v>77</v>
      </c>
      <c r="B15" s="12"/>
      <c r="C15" s="6">
        <f>'各班成绩'!AI63</f>
        <v>0</v>
      </c>
      <c r="D15" s="9">
        <f>'各班成绩'!AI64</f>
        <v>0</v>
      </c>
      <c r="E15" s="5">
        <f>'各班成绩'!AI55</f>
        <v>0</v>
      </c>
      <c r="F15" s="5">
        <f>'各班成绩'!AI56</f>
        <v>0</v>
      </c>
      <c r="G15" s="5">
        <f>'各班成绩'!AI57</f>
        <v>0</v>
      </c>
      <c r="H15" s="5">
        <f>'各班成绩'!AI58</f>
        <v>0</v>
      </c>
      <c r="I15" s="5">
        <f>'各班成绩'!AI59</f>
        <v>0</v>
      </c>
      <c r="J15" s="5">
        <f>'各班成绩'!AI60</f>
        <v>0</v>
      </c>
      <c r="K15" s="5">
        <f>'各班成绩'!AI61</f>
        <v>0</v>
      </c>
      <c r="L15" s="5">
        <f>'各班成绩'!AI53</f>
        <v>0</v>
      </c>
      <c r="M15" s="11">
        <f>'各班成绩'!AI54</f>
        <v>0</v>
      </c>
      <c r="N15" s="7">
        <f>'各班成绩'!AI51</f>
        <v>0</v>
      </c>
      <c r="O15" s="7">
        <f>'各班成绩'!AJ51</f>
        <v>0</v>
      </c>
      <c r="P15" s="64" t="e">
        <f>'各班成绩'!AI52</f>
        <v>#DIV/0!</v>
      </c>
      <c r="Q15" s="64">
        <f>'各班成绩'!AJ52</f>
        <v>0</v>
      </c>
      <c r="R15" s="5">
        <f>'各班成绩'!AI67</f>
        <v>0</v>
      </c>
      <c r="S15" s="75" t="e">
        <f>'各班成绩'!AI68</f>
        <v>#DIV/0!</v>
      </c>
      <c r="T15" s="70">
        <f>'各班成绩'!AI65</f>
        <v>0</v>
      </c>
      <c r="U15" s="75" t="e">
        <f>'各班成绩'!AI66</f>
        <v>#DIV/0!</v>
      </c>
      <c r="V15" s="76" t="e">
        <f t="shared" si="1"/>
        <v>#DIV/0!</v>
      </c>
      <c r="W15" s="77" t="e">
        <f t="shared" si="2"/>
        <v>#DIV/0!</v>
      </c>
    </row>
    <row r="16" spans="1:23" s="3" customFormat="1" ht="29.25" customHeight="1">
      <c r="A16" s="61" t="s">
        <v>78</v>
      </c>
      <c r="B16" s="12"/>
      <c r="C16" s="6">
        <f>'各班成绩'!AM63</f>
        <v>0</v>
      </c>
      <c r="D16" s="9">
        <f>'各班成绩'!AM64</f>
        <v>0</v>
      </c>
      <c r="E16" s="5">
        <f>'各班成绩'!AM55</f>
        <v>0</v>
      </c>
      <c r="F16" s="5">
        <f>'各班成绩'!AM56</f>
        <v>0</v>
      </c>
      <c r="G16" s="5">
        <f>'各班成绩'!AM57</f>
        <v>0</v>
      </c>
      <c r="H16" s="5">
        <f>'各班成绩'!AM58</f>
        <v>0</v>
      </c>
      <c r="I16" s="5">
        <f>'各班成绩'!AM59</f>
        <v>0</v>
      </c>
      <c r="J16" s="5">
        <f>'各班成绩'!AM60</f>
        <v>0</v>
      </c>
      <c r="K16" s="5">
        <f>'各班成绩'!AM61</f>
        <v>0</v>
      </c>
      <c r="L16" s="5">
        <f>'各班成绩'!AM53</f>
        <v>0</v>
      </c>
      <c r="M16" s="11">
        <f>'各班成绩'!AM54</f>
        <v>0</v>
      </c>
      <c r="N16" s="7">
        <f>'各班成绩'!AM51</f>
        <v>0</v>
      </c>
      <c r="O16" s="7">
        <f>'各班成绩'!AN51</f>
        <v>0</v>
      </c>
      <c r="P16" s="64" t="e">
        <f>'各班成绩'!AM52</f>
        <v>#DIV/0!</v>
      </c>
      <c r="Q16" s="64">
        <f>'各班成绩'!AN52</f>
        <v>0</v>
      </c>
      <c r="R16" s="5">
        <f>'各班成绩'!AM67</f>
        <v>0</v>
      </c>
      <c r="S16" s="75" t="e">
        <f>'各班成绩'!AM68</f>
        <v>#DIV/0!</v>
      </c>
      <c r="T16" s="70">
        <f>'各班成绩'!AM65</f>
        <v>0</v>
      </c>
      <c r="U16" s="75" t="e">
        <f>'各班成绩'!AM66</f>
        <v>#DIV/0!</v>
      </c>
      <c r="V16" s="76" t="e">
        <f t="shared" si="1"/>
        <v>#DIV/0!</v>
      </c>
      <c r="W16" s="77" t="e">
        <f t="shared" si="2"/>
        <v>#DIV/0!</v>
      </c>
    </row>
    <row r="17" spans="1:23" s="3" customFormat="1" ht="29.25" customHeight="1">
      <c r="A17" s="61" t="s">
        <v>79</v>
      </c>
      <c r="B17" s="12"/>
      <c r="C17" s="6">
        <f>'各班成绩'!AQ63</f>
        <v>0</v>
      </c>
      <c r="D17" s="9">
        <f>'各班成绩'!AQ64</f>
        <v>0</v>
      </c>
      <c r="E17" s="5">
        <f>'各班成绩'!AQ55</f>
        <v>0</v>
      </c>
      <c r="F17" s="5">
        <f>'各班成绩'!AQ56</f>
        <v>0</v>
      </c>
      <c r="G17" s="5">
        <f>'各班成绩'!AQ57</f>
        <v>0</v>
      </c>
      <c r="H17" s="5">
        <f>'各班成绩'!AQ58</f>
        <v>0</v>
      </c>
      <c r="I17" s="5">
        <f>'各班成绩'!AQ59</f>
        <v>0</v>
      </c>
      <c r="J17" s="5">
        <f>'各班成绩'!AQ60</f>
        <v>0</v>
      </c>
      <c r="K17" s="5">
        <f>'各班成绩'!AQ61</f>
        <v>0</v>
      </c>
      <c r="L17" s="5">
        <f>'各班成绩'!AQ53</f>
        <v>0</v>
      </c>
      <c r="M17" s="11">
        <f>'各班成绩'!AQ54</f>
        <v>0</v>
      </c>
      <c r="N17" s="7">
        <f>'各班成绩'!AQ51</f>
        <v>0</v>
      </c>
      <c r="O17" s="7">
        <f>'各班成绩'!AR51</f>
        <v>0</v>
      </c>
      <c r="P17" s="64" t="e">
        <f>'各班成绩'!AQ52</f>
        <v>#DIV/0!</v>
      </c>
      <c r="Q17" s="64">
        <f>'各班成绩'!AR52</f>
        <v>0</v>
      </c>
      <c r="R17" s="5">
        <f>'各班成绩'!AQ67</f>
        <v>0</v>
      </c>
      <c r="S17" s="75" t="e">
        <f>'各班成绩'!AQ68</f>
        <v>#DIV/0!</v>
      </c>
      <c r="T17" s="70">
        <f>'各班成绩'!AQ65</f>
        <v>0</v>
      </c>
      <c r="U17" s="75" t="e">
        <f>'各班成绩'!AQ66</f>
        <v>#DIV/0!</v>
      </c>
      <c r="V17" s="76" t="e">
        <f t="shared" si="1"/>
        <v>#DIV/0!</v>
      </c>
      <c r="W17" s="77" t="e">
        <f t="shared" si="2"/>
        <v>#DIV/0!</v>
      </c>
    </row>
    <row r="18" spans="1:23" s="3" customFormat="1" ht="29.25" customHeight="1">
      <c r="A18" s="61" t="s">
        <v>80</v>
      </c>
      <c r="B18" s="12"/>
      <c r="C18" s="6">
        <f>'各班成绩'!AU63</f>
        <v>0</v>
      </c>
      <c r="D18" s="9">
        <f>'各班成绩'!AU64</f>
        <v>0</v>
      </c>
      <c r="E18" s="5">
        <f>'各班成绩'!AU55</f>
        <v>0</v>
      </c>
      <c r="F18" s="5">
        <f>'各班成绩'!AU56</f>
        <v>0</v>
      </c>
      <c r="G18" s="5">
        <f>'各班成绩'!AU57</f>
        <v>0</v>
      </c>
      <c r="H18" s="5">
        <f>'各班成绩'!AU58</f>
        <v>0</v>
      </c>
      <c r="I18" s="5">
        <f>'各班成绩'!AU59</f>
        <v>0</v>
      </c>
      <c r="J18" s="5">
        <f>'各班成绩'!AU60</f>
        <v>0</v>
      </c>
      <c r="K18" s="5">
        <f>'各班成绩'!AU61</f>
        <v>0</v>
      </c>
      <c r="L18" s="5">
        <f>'各班成绩'!AU53</f>
        <v>0</v>
      </c>
      <c r="M18" s="11">
        <f>'各班成绩'!AU54</f>
        <v>0</v>
      </c>
      <c r="N18" s="7">
        <f>'各班成绩'!AU51</f>
        <v>0</v>
      </c>
      <c r="O18" s="7">
        <f>'各班成绩'!AV51</f>
        <v>0</v>
      </c>
      <c r="P18" s="64" t="e">
        <f>'各班成绩'!AU52</f>
        <v>#DIV/0!</v>
      </c>
      <c r="Q18" s="64">
        <f>'各班成绩'!AV52</f>
        <v>0</v>
      </c>
      <c r="R18" s="5">
        <f>'各班成绩'!AU67</f>
        <v>0</v>
      </c>
      <c r="S18" s="75" t="e">
        <f>'各班成绩'!AU68</f>
        <v>#DIV/0!</v>
      </c>
      <c r="T18" s="70">
        <f>'各班成绩'!AU65</f>
        <v>0</v>
      </c>
      <c r="U18" s="75" t="e">
        <f>'各班成绩'!AU66</f>
        <v>#DIV/0!</v>
      </c>
      <c r="V18" s="76" t="e">
        <f t="shared" si="1"/>
        <v>#DIV/0!</v>
      </c>
      <c r="W18" s="77" t="e">
        <f t="shared" si="2"/>
        <v>#DIV/0!</v>
      </c>
    </row>
    <row r="19" spans="1:23" s="3" customFormat="1" ht="146.25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6"/>
      <c r="V19" s="1"/>
      <c r="W19" s="1"/>
    </row>
    <row r="20" spans="1:23" s="4" customFormat="1" ht="13.5">
      <c r="A20" s="127" t="s">
        <v>31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68"/>
      <c r="W20" s="68"/>
    </row>
    <row r="21" spans="1:23" s="4" customFormat="1" ht="13.5">
      <c r="A21" s="121" t="s">
        <v>68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68"/>
      <c r="W21" s="68"/>
    </row>
    <row r="22" spans="1:23" s="3" customFormat="1" ht="14.25">
      <c r="A22" s="121" t="s">
        <v>32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"/>
      <c r="W22" s="1"/>
    </row>
    <row r="23" spans="1:23" s="3" customFormat="1" ht="14.25">
      <c r="A23" s="121" t="s">
        <v>33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"/>
      <c r="W23" s="1"/>
    </row>
  </sheetData>
  <sheetProtection sheet="1" formatCells="0" selectLockedCells="1"/>
  <mergeCells count="21">
    <mergeCell ref="X3:X4"/>
    <mergeCell ref="P3:Q4"/>
    <mergeCell ref="T3:U4"/>
    <mergeCell ref="B3:B5"/>
    <mergeCell ref="C3:D4"/>
    <mergeCell ref="A3:A5"/>
    <mergeCell ref="N3:O4"/>
    <mergeCell ref="V3:V4"/>
    <mergeCell ref="W3:W4"/>
    <mergeCell ref="A23:U23"/>
    <mergeCell ref="A6:B6"/>
    <mergeCell ref="A19:U19"/>
    <mergeCell ref="A20:U20"/>
    <mergeCell ref="A21:U21"/>
    <mergeCell ref="A22:U22"/>
    <mergeCell ref="A1:U1"/>
    <mergeCell ref="B2:J2"/>
    <mergeCell ref="N2:O2"/>
    <mergeCell ref="R2:U2"/>
    <mergeCell ref="R3:S4"/>
    <mergeCell ref="E3:M4"/>
  </mergeCells>
  <printOptions horizontalCentered="1"/>
  <pageMargins left="0.5118110236220472" right="0.4724409448818898" top="0.4724409448818898" bottom="0.3543307086614173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thfls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刘明辉</dc:creator>
  <cp:keywords/>
  <dc:description/>
  <cp:lastModifiedBy>twuser</cp:lastModifiedBy>
  <cp:lastPrinted>2013-06-16T02:56:15Z</cp:lastPrinted>
  <dcterms:created xsi:type="dcterms:W3CDTF">2011-01-18T02:14:14Z</dcterms:created>
  <dcterms:modified xsi:type="dcterms:W3CDTF">2020-01-13T00:34:47Z</dcterms:modified>
  <cp:category/>
  <cp:version/>
  <cp:contentType/>
  <cp:contentStatus/>
</cp:coreProperties>
</file>